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rivat\Google Drev\EG\MAT\SR-pakke 5 2020 (Corona-style)\"/>
    </mc:Choice>
  </mc:AlternateContent>
  <xr:revisionPtr revIDLastSave="0" documentId="13_ncr:1_{7F415AB5-CC06-47AD-938B-BA9561C39B45}" xr6:coauthVersionLast="45" xr6:coauthVersionMax="45" xr10:uidLastSave="{00000000-0000-0000-0000-000000000000}"/>
  <bookViews>
    <workbookView xWindow="828" yWindow="-108" windowWidth="22320" windowHeight="1317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9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C66" i="1" l="1"/>
  <c r="C65" i="1"/>
  <c r="C60" i="1" l="1"/>
  <c r="E60" i="1"/>
  <c r="G60" i="1"/>
  <c r="H60" i="1"/>
  <c r="B60" i="1"/>
</calcChain>
</file>

<file path=xl/sharedStrings.xml><?xml version="1.0" encoding="utf-8"?>
<sst xmlns="http://schemas.openxmlformats.org/spreadsheetml/2006/main" count="83" uniqueCount="75">
  <si>
    <t>2016 PRESIDENTIAL ELECTORAL AND POPULAR VOTE</t>
  </si>
  <si>
    <t>STATE</t>
  </si>
  <si>
    <t>POPULAR VOTE</t>
  </si>
  <si>
    <t>Trump (R)</t>
  </si>
  <si>
    <t>Clinton (D)</t>
  </si>
  <si>
    <t>All Others</t>
  </si>
  <si>
    <t>Total Vote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</si>
  <si>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</si>
  <si>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</si>
  <si>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</si>
  <si>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</si>
  <si>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</si>
  <si>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</si>
  <si>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</si>
  <si>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</si>
  <si>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</si>
  <si>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</si>
  <si>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</si>
  <si>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</si>
  <si>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</si>
  <si>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</si>
  <si>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</si>
  <si>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</si>
  <si>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</si>
  <si>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</si>
  <si>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</si>
  <si>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</si>
  <si>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</si>
  <si>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</si>
  <si>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</si>
  <si>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</si>
  <si>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</si>
  <si>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</si>
  <si>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</si>
  <si>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</si>
  <si>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</si>
  <si>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</si>
  <si>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</si>
  <si>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</si>
  <si>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</si>
  <si>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</si>
  <si>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</si>
  <si>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</si>
  <si>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</si>
  <si>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</si>
  <si>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</si>
  <si>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</si>
  <si>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</si>
  <si>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</si>
  <si>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</si>
  <si>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</si>
  <si>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</si>
  <si>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</si>
  <si>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</si>
  <si>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</si>
  <si>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</si>
  <si>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</si>
  <si>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</si>
  <si>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Total Electoral Vote = 538.  Total Electoral Vote Needed to Win = 270.</t>
  </si>
  <si>
    <t xml:space="preserve">* Texas has 38 Electoral Votes.  1 was cast for John Kasich and 1 was cast for Ron Paul. </t>
  </si>
  <si>
    <t>**  Hawaii has 4 Electoral Votes and 1 was cast for Bernie Sanders.  Washington has 12 Electoral Votes.  3 were cast for Colin Powell and 1 was cast for Faith Spotted Eagle.</t>
  </si>
  <si>
    <t>Electors</t>
  </si>
  <si>
    <t>Procent</t>
  </si>
  <si>
    <t>Flertalsvalg i enkeltmandskredse. USA 2016</t>
  </si>
  <si>
    <t>Electoral votes</t>
  </si>
  <si>
    <t>Total</t>
  </si>
  <si>
    <t xml:space="preserve">Antal stemmer pr valgmand: </t>
  </si>
  <si>
    <t>xxxxxxxxxxxxxxxxxxxxxxxxxxxxxxxxxxxxxxxxxxxxxxxxxxxxxxxxxxxxxxxxxxxxxxxxxxxxxxxxxxxxxxxxxxxxxxxxxxxxxxxxxxxxxxxxxxxxxx</t>
  </si>
  <si>
    <t xml:space="preserve">Donald Trump: </t>
  </si>
  <si>
    <t>Hillary Clinton:</t>
  </si>
  <si>
    <t>Stemmeandel i procent</t>
  </si>
  <si>
    <t>Forskel i procent:</t>
  </si>
  <si>
    <t>under 1%</t>
  </si>
  <si>
    <t>Under 5%</t>
  </si>
  <si>
    <t>Forskel: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</si>
</sst>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4AF"/>
        <bgColor indexed="64"/>
      </patternFill>
    </fill>
    <fill>
      <patternFill patternType="solid">
        <fgColor rgb="FF6FECFD"/>
        <bgColor indexed="64"/>
      </patternFill>
    </fill>
    <fill>
      <patternFill patternType="solid">
        <fgColor rgb="FFED7A2B"/>
        <bgColor indexed="64"/>
      </patternFill>
    </fill>
    <fill>
      <patternFill patternType="solid">
        <fgColor rgb="FFFF993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</cellStyleXfs>
  <cellXfs count="18">
    <xf numFmtId="0" fontId="0" fillId="0" borderId="0" xfId="0"/>
    <xf numFmtId="0" fontId="0" fillId="0" borderId="0" xfId="0" applyFill="1"/>
    <xf numFmtId="1" fontId="0" fillId="0" borderId="0" xfId="0" applyNumberFormat="1" applyFill="1"/>
    <xf numFmtId="165" fontId="0" fillId="0" borderId="0" xfId="0" applyNumberFormat="1"/>
    <xf numFmtId="0" fontId="0" fillId="2" borderId="1" xfId="0" applyFill="1" applyBorder="1"/>
    <xf numFmtId="164" fontId="0" fillId="2" borderId="1" xfId="1" applyNumberFormat="1" applyFont="1" applyFill="1" applyBorder="1"/>
    <xf numFmtId="9" fontId="0" fillId="2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2" borderId="0" xfId="0" applyFill="1"/>
    <xf numFmtId="0" fontId="3" fillId="0" borderId="0" xfId="0" applyFont="1" applyAlignment="1">
      <alignment horizontal="center"/>
    </xf>
    <xf numFmtId="0" fontId="0" fillId="7" borderId="1" xfId="0" applyFill="1" applyBorder="1"/>
    <xf numFmtId="0" fontId="0" fillId="7" borderId="2" xfId="0" applyFill="1" applyBorder="1"/>
    <xf numFmtId="0" fontId="0" fillId="8" borderId="1" xfId="0" applyFill="1" applyBorder="1"/>
    <xf numFmtId="0" fontId="4" fillId="8" borderId="3" xfId="0" applyFont="1" applyFill="1" applyBorder="1" applyAlignment="1">
      <alignment horizontal="center"/>
    </xf>
    <xf numFmtId="0" fontId="4" fillId="0" borderId="0" xfId="0" applyFont="1"/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Procent" xfId="1" builtinId="5"/>
  </cellStyles>
  <dxfs count="0"/>
  <tableStyles count="0" defaultTableStyle="TableStyleMedium2" defaultPivotStyle="PivotStyleLight16"/>
  <colors>
    <mruColors>
      <color rgb="FFFF9933"/>
      <color rgb="FFED7A2B"/>
      <color rgb="FF6FECFD"/>
      <color rgb="FFCC04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5"/>
  <sheetViews>
    <sheetView tabSelected="1" zoomScaleNormal="100" workbookViewId="0">
      <selection activeCell="F6" sqref="F6"/>
    </sheetView>
  </sheetViews>
  <sheetFormatPr defaultRowHeight="14.4" x14ac:dyDescent="0.3"/>
  <cols>
    <col min="1" max="1" width="10.109375" customWidth="1"/>
    <col min="2" max="2" width="8" bestFit="1" customWidth="1"/>
    <col min="3" max="3" width="14.5546875" bestFit="1" customWidth="1"/>
    <col min="4" max="4" width="14.5546875" customWidth="1"/>
    <col min="5" max="5" width="14.5546875" bestFit="1" customWidth="1"/>
    <col min="6" max="6" width="14.5546875" customWidth="1"/>
    <col min="7" max="8" width="14.5546875" bestFit="1" customWidth="1"/>
    <col min="9" max="9" width="3.109375" customWidth="1"/>
    <col min="11" max="11" width="10.77734375" customWidth="1"/>
  </cols>
  <sheetData>
    <row r="2" spans="1:14" ht="21" x14ac:dyDescent="0.4">
      <c r="A2" s="12" t="s">
        <v>63</v>
      </c>
      <c r="B2" s="12"/>
      <c r="C2" s="12"/>
      <c r="D2" s="12"/>
      <c r="E2" s="12"/>
      <c r="F2" s="12"/>
      <c r="G2" s="12"/>
      <c r="H2" s="12"/>
    </row>
    <row r="5" spans="1:14" x14ac:dyDescent="0.3">
      <c r="A5" t="s">
        <v>0</v>
      </c>
    </row>
    <row r="7" spans="1:14" x14ac:dyDescent="0.3">
      <c r="A7" t="s">
        <v>1</v>
      </c>
      <c r="B7" t="s">
        <v>61</v>
      </c>
      <c r="C7" t="s">
        <v>2</v>
      </c>
      <c r="D7" t="s">
        <v>64</v>
      </c>
      <c r="E7" t="s">
        <v>2</v>
      </c>
      <c r="F7" t="s">
        <v>64</v>
      </c>
      <c r="G7" t="s">
        <v>2</v>
      </c>
      <c r="H7" t="s">
        <v>2</v>
      </c>
      <c r="J7" s="17" t="s">
        <v>70</v>
      </c>
      <c r="K7" s="17"/>
      <c r="L7" s="16" t="s">
        <v>71</v>
      </c>
      <c r="M7" s="16"/>
      <c r="N7" s="16"/>
    </row>
    <row r="8" spans="1:14" x14ac:dyDescent="0.3">
      <c r="C8" s="17" t="s">
        <v>3</v>
      </c>
      <c r="D8" s="17" t="s">
        <v>3</v>
      </c>
      <c r="E8" s="17" t="s">
        <v>4</v>
      </c>
      <c r="F8" s="17" t="s">
        <v>4</v>
      </c>
      <c r="G8" t="s">
        <v>5</v>
      </c>
      <c r="H8" t="s">
        <v>6</v>
      </c>
      <c r="J8" t="s">
        <v>3</v>
      </c>
      <c r="K8" t="s">
        <v>4</v>
      </c>
      <c r="L8" s="15" t="s">
        <v>74</v>
      </c>
      <c r="M8" s="15" t="s">
        <v>72</v>
      </c>
      <c r="N8" s="15" t="s">
        <v>73</v>
      </c>
    </row>
    <row r="9" spans="1:14" x14ac:dyDescent="0.3">
      <c r="A9" s="1" t="s">
        <v>8</v>
      </c>
      <c r="B9" s="1">
        <v>3</v>
      </c>
      <c r="C9" s="1">
        <v>163387</v>
      </c>
      <c r="D9" s="7"/>
      <c r="E9" s="1">
        <v>116454</v>
      </c>
      <c r="F9" s="8"/>
      <c r="G9" s="1">
        <v>38767</v>
      </c>
      <c r="H9" s="1">
        <v>318608</v>
      </c>
      <c r="I9" s="2"/>
      <c r="J9" s="13">
        <f>C9/H9*100</f>
        <v>51.281512077537286</v>
      </c>
      <c r="K9" s="14">
        <f>E9/H9*100</f>
        <v>36.550871290111985</v>
      </c>
      <c r="L9" s="15">
        <f>ABS(J9-K9)</f>
        <v>14.730640787425301</v>
      </c>
      <c r="M9" s="15">
        <f>IF(L9&lt;1,L9,0)</f>
        <v>0</v>
      </c>
      <c r="N9" s="15">
        <f>IF(L9&lt;5,L9,0)</f>
        <v>0</v>
      </c>
    </row>
    <row r="10" spans="1:14" x14ac:dyDescent="0.3">
      <c r="A10" s="1" t="s">
        <v>7</v>
      </c>
      <c r="B10" s="1">
        <v>9</v>
      </c>
      <c r="C10" s="1">
        <v>1318255</v>
      </c>
      <c r="D10" s="7"/>
      <c r="E10" s="1">
        <v>729547</v>
      </c>
      <c r="F10" s="8"/>
      <c r="G10" s="1">
        <v>75570</v>
      </c>
      <c r="H10" s="1">
        <v>2123372</v>
      </c>
      <c r="I10" s="2"/>
      <c r="J10" s="13">
        <f t="shared" ref="J10:J59" si="0">C10/H10*100</f>
        <v>62.083092364409062</v>
      </c>
      <c r="K10" s="14">
        <f t="shared" ref="K10:K59" si="1">E10/H10*100</f>
        <v>34.357945757973638</v>
      </c>
      <c r="L10" s="15">
        <f t="shared" ref="L10:L59" si="2">ABS(J10-K10)</f>
        <v>27.725146606435423</v>
      </c>
      <c r="M10" s="15">
        <f t="shared" ref="M10:M59" si="3">IF(L10&lt;1,L10,0)</f>
        <v>0</v>
      </c>
      <c r="N10" s="15">
        <f t="shared" ref="N10:N59" si="4">IF(L10&lt;5,L10,0)</f>
        <v>0</v>
      </c>
    </row>
    <row r="11" spans="1:14" x14ac:dyDescent="0.3">
      <c r="A11" s="1" t="s">
        <v>10</v>
      </c>
      <c r="B11" s="1">
        <v>6</v>
      </c>
      <c r="C11" s="1">
        <v>684872</v>
      </c>
      <c r="D11" s="7"/>
      <c r="E11" s="1">
        <v>380494</v>
      </c>
      <c r="F11" s="8"/>
      <c r="G11" s="1">
        <v>65310</v>
      </c>
      <c r="H11" s="1">
        <v>1130676</v>
      </c>
      <c r="I11" s="2"/>
      <c r="J11" s="13">
        <f t="shared" si="0"/>
        <v>60.571905656439164</v>
      </c>
      <c r="K11" s="14">
        <f t="shared" si="1"/>
        <v>33.651903816831705</v>
      </c>
      <c r="L11" s="15">
        <f t="shared" si="2"/>
        <v>26.920001839607458</v>
      </c>
      <c r="M11" s="15">
        <f t="shared" si="3"/>
        <v>0</v>
      </c>
      <c r="N11" s="15">
        <f t="shared" si="4"/>
        <v>0</v>
      </c>
    </row>
    <row r="12" spans="1:14" x14ac:dyDescent="0.3">
      <c r="A12" s="1" t="s">
        <v>9</v>
      </c>
      <c r="B12" s="1">
        <v>11</v>
      </c>
      <c r="C12" s="1">
        <v>1252401</v>
      </c>
      <c r="D12" s="7"/>
      <c r="E12" s="1">
        <v>1161167</v>
      </c>
      <c r="F12" s="8"/>
      <c r="G12" s="1">
        <v>159597</v>
      </c>
      <c r="H12" s="1">
        <v>2573165</v>
      </c>
      <c r="I12" s="2"/>
      <c r="J12" s="13">
        <f t="shared" si="0"/>
        <v>48.671616472321048</v>
      </c>
      <c r="K12" s="14">
        <f t="shared" si="1"/>
        <v>45.126021844693213</v>
      </c>
      <c r="L12" s="15">
        <f t="shared" si="2"/>
        <v>3.5455946276278354</v>
      </c>
      <c r="M12" s="15">
        <f t="shared" si="3"/>
        <v>0</v>
      </c>
      <c r="N12" s="15">
        <f t="shared" si="4"/>
        <v>3.5455946276278354</v>
      </c>
    </row>
    <row r="13" spans="1:14" x14ac:dyDescent="0.3">
      <c r="A13" s="1" t="s">
        <v>11</v>
      </c>
      <c r="B13" s="1">
        <v>55</v>
      </c>
      <c r="C13" s="1">
        <v>4483814</v>
      </c>
      <c r="D13" s="7"/>
      <c r="E13" s="1">
        <v>8753792</v>
      </c>
      <c r="F13" s="8"/>
      <c r="G13" s="1">
        <v>943998</v>
      </c>
      <c r="H13" s="1">
        <v>14181604</v>
      </c>
      <c r="I13" s="2"/>
      <c r="J13" s="13">
        <f t="shared" si="0"/>
        <v>31.617114678988358</v>
      </c>
      <c r="K13" s="14">
        <f t="shared" si="1"/>
        <v>61.726388636997619</v>
      </c>
      <c r="L13" s="15">
        <f t="shared" si="2"/>
        <v>30.109273958009261</v>
      </c>
      <c r="M13" s="15">
        <f t="shared" si="3"/>
        <v>0</v>
      </c>
      <c r="N13" s="15">
        <f t="shared" si="4"/>
        <v>0</v>
      </c>
    </row>
    <row r="14" spans="1:14" x14ac:dyDescent="0.3">
      <c r="A14" s="1" t="s">
        <v>12</v>
      </c>
      <c r="B14" s="1">
        <v>9</v>
      </c>
      <c r="C14" s="1">
        <v>1202484</v>
      </c>
      <c r="D14" s="7"/>
      <c r="E14" s="1">
        <v>1338870</v>
      </c>
      <c r="F14" s="8"/>
      <c r="G14" s="1">
        <v>238893</v>
      </c>
      <c r="H14" s="1">
        <v>2780247</v>
      </c>
      <c r="I14" s="2"/>
      <c r="J14" s="13">
        <f t="shared" si="0"/>
        <v>43.250977341221841</v>
      </c>
      <c r="K14" s="14">
        <f t="shared" si="1"/>
        <v>48.156512712719405</v>
      </c>
      <c r="L14" s="15">
        <f t="shared" si="2"/>
        <v>4.9055353714975638</v>
      </c>
      <c r="M14" s="15">
        <f t="shared" si="3"/>
        <v>0</v>
      </c>
      <c r="N14" s="15">
        <f t="shared" si="4"/>
        <v>4.9055353714975638</v>
      </c>
    </row>
    <row r="15" spans="1:14" x14ac:dyDescent="0.3">
      <c r="A15" s="1" t="s">
        <v>13</v>
      </c>
      <c r="B15" s="1">
        <v>7</v>
      </c>
      <c r="C15" s="1">
        <v>673215</v>
      </c>
      <c r="D15" s="7"/>
      <c r="E15" s="1">
        <v>897572</v>
      </c>
      <c r="F15" s="8"/>
      <c r="G15" s="1">
        <v>74133</v>
      </c>
      <c r="H15" s="1">
        <v>1644920</v>
      </c>
      <c r="I15" s="2"/>
      <c r="J15" s="13">
        <f t="shared" si="0"/>
        <v>40.926914378814779</v>
      </c>
      <c r="K15" s="14">
        <f t="shared" si="1"/>
        <v>54.566301096709871</v>
      </c>
      <c r="L15" s="15">
        <f t="shared" si="2"/>
        <v>13.639386717895093</v>
      </c>
      <c r="M15" s="15">
        <f t="shared" si="3"/>
        <v>0</v>
      </c>
      <c r="N15" s="15">
        <f t="shared" si="4"/>
        <v>0</v>
      </c>
    </row>
    <row r="16" spans="1:14" x14ac:dyDescent="0.3">
      <c r="A16" s="1" t="s">
        <v>15</v>
      </c>
      <c r="B16" s="1">
        <v>3</v>
      </c>
      <c r="C16" s="1">
        <v>12723</v>
      </c>
      <c r="D16" s="7"/>
      <c r="E16" s="1">
        <v>282830</v>
      </c>
      <c r="F16" s="8"/>
      <c r="G16" s="1">
        <v>15715</v>
      </c>
      <c r="H16" s="1">
        <v>311268</v>
      </c>
      <c r="I16" s="2"/>
      <c r="J16" s="13">
        <f t="shared" si="0"/>
        <v>4.0874744593083774</v>
      </c>
      <c r="K16" s="14">
        <f t="shared" si="1"/>
        <v>90.863821529999868</v>
      </c>
      <c r="L16" s="15">
        <f t="shared" si="2"/>
        <v>86.776347070691486</v>
      </c>
      <c r="M16" s="15">
        <f t="shared" si="3"/>
        <v>0</v>
      </c>
      <c r="N16" s="15">
        <f t="shared" si="4"/>
        <v>0</v>
      </c>
    </row>
    <row r="17" spans="1:14" x14ac:dyDescent="0.3">
      <c r="A17" s="1" t="s">
        <v>14</v>
      </c>
      <c r="B17" s="1">
        <v>3</v>
      </c>
      <c r="C17" s="1">
        <v>185127</v>
      </c>
      <c r="D17" s="7"/>
      <c r="E17" s="1">
        <v>235603</v>
      </c>
      <c r="F17" s="8"/>
      <c r="G17" s="1">
        <v>23084</v>
      </c>
      <c r="H17" s="1">
        <v>443814</v>
      </c>
      <c r="I17" s="2"/>
      <c r="J17" s="13">
        <f t="shared" si="0"/>
        <v>41.712744528113127</v>
      </c>
      <c r="K17" s="14">
        <f t="shared" si="1"/>
        <v>53.085977459025621</v>
      </c>
      <c r="L17" s="15">
        <f t="shared" si="2"/>
        <v>11.373232930912494</v>
      </c>
      <c r="M17" s="15">
        <f t="shared" si="3"/>
        <v>0</v>
      </c>
      <c r="N17" s="15">
        <f t="shared" si="4"/>
        <v>0</v>
      </c>
    </row>
    <row r="18" spans="1:14" x14ac:dyDescent="0.3">
      <c r="A18" s="1" t="s">
        <v>16</v>
      </c>
      <c r="B18" s="1">
        <v>29</v>
      </c>
      <c r="C18" s="1">
        <v>4617886</v>
      </c>
      <c r="D18" s="7"/>
      <c r="E18" s="1">
        <v>4504975</v>
      </c>
      <c r="F18" s="8"/>
      <c r="G18" s="1">
        <v>297178</v>
      </c>
      <c r="H18" s="1">
        <v>9420039</v>
      </c>
      <c r="I18" s="2"/>
      <c r="J18" s="13">
        <f t="shared" si="0"/>
        <v>49.021941416590735</v>
      </c>
      <c r="K18" s="14">
        <f t="shared" si="1"/>
        <v>47.823315805805052</v>
      </c>
      <c r="L18" s="15">
        <f t="shared" si="2"/>
        <v>1.1986256107856832</v>
      </c>
      <c r="M18" s="15">
        <f t="shared" si="3"/>
        <v>0</v>
      </c>
      <c r="N18" s="15">
        <f t="shared" si="4"/>
        <v>1.1986256107856832</v>
      </c>
    </row>
    <row r="19" spans="1:14" x14ac:dyDescent="0.3">
      <c r="A19" s="1" t="s">
        <v>17</v>
      </c>
      <c r="B19" s="1">
        <v>16</v>
      </c>
      <c r="C19" s="1">
        <v>2089104</v>
      </c>
      <c r="D19" s="7"/>
      <c r="E19" s="1">
        <v>1877963</v>
      </c>
      <c r="F19" s="8"/>
      <c r="G19" s="1">
        <v>147665</v>
      </c>
      <c r="H19" s="1">
        <v>4114732</v>
      </c>
      <c r="I19" s="2"/>
      <c r="J19" s="13">
        <f t="shared" si="0"/>
        <v>50.771326054771002</v>
      </c>
      <c r="K19" s="14">
        <f t="shared" si="1"/>
        <v>45.639983357360819</v>
      </c>
      <c r="L19" s="15">
        <f t="shared" si="2"/>
        <v>5.131342697410183</v>
      </c>
      <c r="M19" s="15">
        <f t="shared" si="3"/>
        <v>0</v>
      </c>
      <c r="N19" s="15">
        <f t="shared" si="4"/>
        <v>0</v>
      </c>
    </row>
    <row r="20" spans="1:14" x14ac:dyDescent="0.3">
      <c r="A20" s="1" t="s">
        <v>18</v>
      </c>
      <c r="B20" s="1">
        <v>3</v>
      </c>
      <c r="C20" s="1">
        <v>128847</v>
      </c>
      <c r="D20" s="7"/>
      <c r="E20" s="1">
        <v>266891</v>
      </c>
      <c r="F20" s="8"/>
      <c r="G20" s="1">
        <v>33199</v>
      </c>
      <c r="H20" s="1">
        <v>428937</v>
      </c>
      <c r="I20" s="2"/>
      <c r="J20" s="13">
        <f t="shared" si="0"/>
        <v>30.038677008511737</v>
      </c>
      <c r="K20" s="14">
        <f t="shared" si="1"/>
        <v>62.221491734217381</v>
      </c>
      <c r="L20" s="15">
        <f t="shared" si="2"/>
        <v>32.18281472570564</v>
      </c>
      <c r="M20" s="15">
        <f t="shared" si="3"/>
        <v>0</v>
      </c>
      <c r="N20" s="15">
        <f t="shared" si="4"/>
        <v>0</v>
      </c>
    </row>
    <row r="21" spans="1:14" x14ac:dyDescent="0.3">
      <c r="A21" s="1" t="s">
        <v>22</v>
      </c>
      <c r="B21" s="1">
        <v>6</v>
      </c>
      <c r="C21" s="1">
        <v>800983</v>
      </c>
      <c r="D21" s="7"/>
      <c r="E21" s="1">
        <v>653669</v>
      </c>
      <c r="F21" s="8"/>
      <c r="G21" s="1">
        <v>111379</v>
      </c>
      <c r="H21" s="1">
        <v>1566031</v>
      </c>
      <c r="I21" s="2"/>
      <c r="J21" s="13">
        <f t="shared" si="0"/>
        <v>51.147327224046016</v>
      </c>
      <c r="K21" s="14">
        <f t="shared" si="1"/>
        <v>41.740489172947406</v>
      </c>
      <c r="L21" s="15">
        <f t="shared" si="2"/>
        <v>9.4068380510986103</v>
      </c>
      <c r="M21" s="15">
        <f t="shared" si="3"/>
        <v>0</v>
      </c>
      <c r="N21" s="15">
        <f t="shared" si="4"/>
        <v>0</v>
      </c>
    </row>
    <row r="22" spans="1:14" x14ac:dyDescent="0.3">
      <c r="A22" s="1" t="s">
        <v>19</v>
      </c>
      <c r="B22" s="1">
        <v>4</v>
      </c>
      <c r="C22" s="1">
        <v>409055</v>
      </c>
      <c r="D22" s="7"/>
      <c r="E22" s="1">
        <v>189765</v>
      </c>
      <c r="F22" s="8"/>
      <c r="G22" s="1">
        <v>91435</v>
      </c>
      <c r="H22" s="1">
        <v>690255</v>
      </c>
      <c r="I22" s="2"/>
      <c r="J22" s="13">
        <f t="shared" si="0"/>
        <v>59.261432369196889</v>
      </c>
      <c r="K22" s="14">
        <f t="shared" si="1"/>
        <v>27.492013820979206</v>
      </c>
      <c r="L22" s="15">
        <f t="shared" si="2"/>
        <v>31.769418548217683</v>
      </c>
      <c r="M22" s="15">
        <f t="shared" si="3"/>
        <v>0</v>
      </c>
      <c r="N22" s="15">
        <f t="shared" si="4"/>
        <v>0</v>
      </c>
    </row>
    <row r="23" spans="1:14" x14ac:dyDescent="0.3">
      <c r="A23" s="1" t="s">
        <v>20</v>
      </c>
      <c r="B23" s="1">
        <v>20</v>
      </c>
      <c r="C23" s="1">
        <v>2146015</v>
      </c>
      <c r="D23" s="7"/>
      <c r="E23" s="1">
        <v>3090729</v>
      </c>
      <c r="F23" s="8"/>
      <c r="G23" s="1">
        <v>299680</v>
      </c>
      <c r="H23" s="1">
        <v>5536424</v>
      </c>
      <c r="I23" s="2"/>
      <c r="J23" s="13">
        <f t="shared" si="0"/>
        <v>38.761753073825275</v>
      </c>
      <c r="K23" s="14">
        <f t="shared" si="1"/>
        <v>55.825366698793303</v>
      </c>
      <c r="L23" s="15">
        <f t="shared" si="2"/>
        <v>17.063613624968028</v>
      </c>
      <c r="M23" s="15">
        <f t="shared" si="3"/>
        <v>0</v>
      </c>
      <c r="N23" s="15">
        <f t="shared" si="4"/>
        <v>0</v>
      </c>
    </row>
    <row r="24" spans="1:14" x14ac:dyDescent="0.3">
      <c r="A24" s="1" t="s">
        <v>21</v>
      </c>
      <c r="B24" s="1">
        <v>11</v>
      </c>
      <c r="C24" s="1">
        <v>1557286</v>
      </c>
      <c r="D24" s="7"/>
      <c r="E24" s="1">
        <v>1033126</v>
      </c>
      <c r="F24" s="8"/>
      <c r="G24" s="1">
        <v>144546</v>
      </c>
      <c r="H24" s="1">
        <v>2734958</v>
      </c>
      <c r="I24" s="2"/>
      <c r="J24" s="13">
        <f t="shared" si="0"/>
        <v>56.940033448411278</v>
      </c>
      <c r="K24" s="14">
        <f t="shared" si="1"/>
        <v>37.774839686752046</v>
      </c>
      <c r="L24" s="15">
        <f t="shared" si="2"/>
        <v>19.165193761659232</v>
      </c>
      <c r="M24" s="15">
        <f t="shared" si="3"/>
        <v>0</v>
      </c>
      <c r="N24" s="15">
        <f t="shared" si="4"/>
        <v>0</v>
      </c>
    </row>
    <row r="25" spans="1:14" x14ac:dyDescent="0.3">
      <c r="A25" s="1" t="s">
        <v>23</v>
      </c>
      <c r="B25" s="1">
        <v>6</v>
      </c>
      <c r="C25" s="1">
        <v>671018</v>
      </c>
      <c r="D25" s="7"/>
      <c r="E25" s="1">
        <v>427005</v>
      </c>
      <c r="F25" s="8"/>
      <c r="G25" s="1">
        <v>86379</v>
      </c>
      <c r="H25" s="1">
        <v>1184402</v>
      </c>
      <c r="I25" s="2"/>
      <c r="J25" s="13">
        <f t="shared" si="0"/>
        <v>56.654581805839577</v>
      </c>
      <c r="K25" s="14">
        <f t="shared" si="1"/>
        <v>36.052370732234493</v>
      </c>
      <c r="L25" s="15">
        <f t="shared" si="2"/>
        <v>20.602211073605083</v>
      </c>
      <c r="M25" s="15">
        <f t="shared" si="3"/>
        <v>0</v>
      </c>
      <c r="N25" s="15">
        <f t="shared" si="4"/>
        <v>0</v>
      </c>
    </row>
    <row r="26" spans="1:14" x14ac:dyDescent="0.3">
      <c r="A26" s="1" t="s">
        <v>24</v>
      </c>
      <c r="B26" s="1">
        <v>8</v>
      </c>
      <c r="C26" s="1">
        <v>1202971</v>
      </c>
      <c r="D26" s="7"/>
      <c r="E26" s="1">
        <v>628854</v>
      </c>
      <c r="F26" s="8"/>
      <c r="G26" s="1">
        <v>92324</v>
      </c>
      <c r="H26" s="1">
        <v>1924149</v>
      </c>
      <c r="I26" s="2"/>
      <c r="J26" s="13">
        <f t="shared" si="0"/>
        <v>62.519638551900094</v>
      </c>
      <c r="K26" s="14">
        <f t="shared" si="1"/>
        <v>32.682188333647758</v>
      </c>
      <c r="L26" s="15">
        <f t="shared" si="2"/>
        <v>29.837450218252336</v>
      </c>
      <c r="M26" s="15">
        <f t="shared" si="3"/>
        <v>0</v>
      </c>
      <c r="N26" s="15">
        <f t="shared" si="4"/>
        <v>0</v>
      </c>
    </row>
    <row r="27" spans="1:14" x14ac:dyDescent="0.3">
      <c r="A27" s="1" t="s">
        <v>25</v>
      </c>
      <c r="B27" s="1">
        <v>8</v>
      </c>
      <c r="C27" s="1">
        <v>1178638</v>
      </c>
      <c r="D27" s="7"/>
      <c r="E27" s="1">
        <v>780154</v>
      </c>
      <c r="F27" s="8"/>
      <c r="G27" s="1">
        <v>70240</v>
      </c>
      <c r="H27" s="1">
        <v>2029032</v>
      </c>
      <c r="I27" s="2"/>
      <c r="J27" s="13">
        <f t="shared" si="0"/>
        <v>58.088684653568798</v>
      </c>
      <c r="K27" s="14">
        <f t="shared" si="1"/>
        <v>38.449566098513969</v>
      </c>
      <c r="L27" s="15">
        <f t="shared" si="2"/>
        <v>19.639118555054829</v>
      </c>
      <c r="M27" s="15">
        <f t="shared" si="3"/>
        <v>0</v>
      </c>
      <c r="N27" s="15">
        <f t="shared" si="4"/>
        <v>0</v>
      </c>
    </row>
    <row r="28" spans="1:14" x14ac:dyDescent="0.3">
      <c r="A28" s="1" t="s">
        <v>28</v>
      </c>
      <c r="B28" s="1">
        <v>11</v>
      </c>
      <c r="C28" s="1">
        <v>1090893</v>
      </c>
      <c r="D28" s="7"/>
      <c r="E28" s="1">
        <v>1995196</v>
      </c>
      <c r="F28" s="8"/>
      <c r="G28" s="1">
        <v>238957</v>
      </c>
      <c r="H28" s="1">
        <v>3325046</v>
      </c>
      <c r="I28" s="2"/>
      <c r="J28" s="13">
        <f t="shared" si="0"/>
        <v>32.808358140007684</v>
      </c>
      <c r="K28" s="14">
        <f t="shared" si="1"/>
        <v>60.005064591587612</v>
      </c>
      <c r="L28" s="15">
        <f t="shared" si="2"/>
        <v>27.196706451579928</v>
      </c>
      <c r="M28" s="15">
        <f t="shared" si="3"/>
        <v>0</v>
      </c>
      <c r="N28" s="15">
        <f t="shared" si="4"/>
        <v>0</v>
      </c>
    </row>
    <row r="29" spans="1:14" x14ac:dyDescent="0.3">
      <c r="A29" s="1" t="s">
        <v>27</v>
      </c>
      <c r="B29" s="1">
        <v>10</v>
      </c>
      <c r="C29" s="1">
        <v>943169</v>
      </c>
      <c r="D29" s="7"/>
      <c r="E29" s="1">
        <v>1677928</v>
      </c>
      <c r="F29" s="8"/>
      <c r="G29" s="1">
        <v>160349</v>
      </c>
      <c r="H29" s="1">
        <v>2781446</v>
      </c>
      <c r="I29" s="2"/>
      <c r="J29" s="13">
        <f t="shared" si="0"/>
        <v>33.909304728547667</v>
      </c>
      <c r="K29" s="14">
        <f t="shared" si="1"/>
        <v>60.325744235192772</v>
      </c>
      <c r="L29" s="15">
        <f t="shared" si="2"/>
        <v>26.416439506645105</v>
      </c>
      <c r="M29" s="15">
        <f t="shared" si="3"/>
        <v>0</v>
      </c>
      <c r="N29" s="15">
        <f t="shared" si="4"/>
        <v>0</v>
      </c>
    </row>
    <row r="30" spans="1:14" x14ac:dyDescent="0.3">
      <c r="A30" s="1" t="s">
        <v>26</v>
      </c>
      <c r="B30" s="1">
        <v>4</v>
      </c>
      <c r="C30" s="1">
        <v>335593</v>
      </c>
      <c r="D30" s="7"/>
      <c r="E30" s="1">
        <v>357735</v>
      </c>
      <c r="F30" s="8"/>
      <c r="G30" s="1">
        <v>54599</v>
      </c>
      <c r="H30" s="1">
        <v>747927</v>
      </c>
      <c r="I30" s="2"/>
      <c r="J30" s="13">
        <f t="shared" si="0"/>
        <v>44.869753331541709</v>
      </c>
      <c r="K30" s="14">
        <f t="shared" si="1"/>
        <v>47.830202680208096</v>
      </c>
      <c r="L30" s="15">
        <f t="shared" si="2"/>
        <v>2.960449348666387</v>
      </c>
      <c r="M30" s="15">
        <f t="shared" si="3"/>
        <v>0</v>
      </c>
      <c r="N30" s="15">
        <f t="shared" si="4"/>
        <v>2.960449348666387</v>
      </c>
    </row>
    <row r="31" spans="1:14" x14ac:dyDescent="0.3">
      <c r="A31" s="1" t="s">
        <v>29</v>
      </c>
      <c r="B31" s="1">
        <v>16</v>
      </c>
      <c r="C31" s="1">
        <v>2279543</v>
      </c>
      <c r="D31" s="7"/>
      <c r="E31" s="1">
        <v>2268839</v>
      </c>
      <c r="F31" s="8"/>
      <c r="G31" s="1">
        <v>250902</v>
      </c>
      <c r="H31" s="1">
        <v>4799284</v>
      </c>
      <c r="I31" s="2"/>
      <c r="J31" s="13">
        <f t="shared" si="0"/>
        <v>47.49756421999615</v>
      </c>
      <c r="K31" s="14">
        <f t="shared" si="1"/>
        <v>47.27453095086684</v>
      </c>
      <c r="L31" s="15">
        <f t="shared" si="2"/>
        <v>0.22303326912930999</v>
      </c>
      <c r="M31" s="15">
        <f t="shared" si="3"/>
        <v>0.22303326912930999</v>
      </c>
      <c r="N31" s="15">
        <f t="shared" si="4"/>
        <v>0.22303326912930999</v>
      </c>
    </row>
    <row r="32" spans="1:14" x14ac:dyDescent="0.3">
      <c r="A32" s="1" t="s">
        <v>30</v>
      </c>
      <c r="B32" s="1">
        <v>10</v>
      </c>
      <c r="C32" s="1">
        <v>1322951</v>
      </c>
      <c r="D32" s="7"/>
      <c r="E32" s="1">
        <v>1367716</v>
      </c>
      <c r="F32" s="8"/>
      <c r="G32" s="1">
        <v>254146</v>
      </c>
      <c r="H32" s="1">
        <v>2944813</v>
      </c>
      <c r="I32" s="2"/>
      <c r="J32" s="13">
        <f t="shared" si="0"/>
        <v>44.924788093505427</v>
      </c>
      <c r="K32" s="14">
        <f t="shared" si="1"/>
        <v>46.444918573777009</v>
      </c>
      <c r="L32" s="15">
        <f t="shared" si="2"/>
        <v>1.5201304802715825</v>
      </c>
      <c r="M32" s="15">
        <f t="shared" si="3"/>
        <v>0</v>
      </c>
      <c r="N32" s="15">
        <f t="shared" si="4"/>
        <v>1.5201304802715825</v>
      </c>
    </row>
    <row r="33" spans="1:14" x14ac:dyDescent="0.3">
      <c r="A33" s="1" t="s">
        <v>32</v>
      </c>
      <c r="B33" s="1">
        <v>10</v>
      </c>
      <c r="C33" s="1">
        <v>1594511</v>
      </c>
      <c r="D33" s="7"/>
      <c r="E33" s="1">
        <v>1071068</v>
      </c>
      <c r="F33" s="8"/>
      <c r="G33" s="1">
        <v>143026</v>
      </c>
      <c r="H33" s="1">
        <v>2808605</v>
      </c>
      <c r="I33" s="2"/>
      <c r="J33" s="13">
        <f t="shared" si="0"/>
        <v>56.77234783816165</v>
      </c>
      <c r="K33" s="14">
        <f t="shared" si="1"/>
        <v>38.135230835236712</v>
      </c>
      <c r="L33" s="15">
        <f t="shared" si="2"/>
        <v>18.637117002924938</v>
      </c>
      <c r="M33" s="15">
        <f t="shared" si="3"/>
        <v>0</v>
      </c>
      <c r="N33" s="15">
        <f t="shared" si="4"/>
        <v>0</v>
      </c>
    </row>
    <row r="34" spans="1:14" x14ac:dyDescent="0.3">
      <c r="A34" s="1" t="s">
        <v>31</v>
      </c>
      <c r="B34" s="1">
        <v>6</v>
      </c>
      <c r="C34" s="1">
        <v>700714</v>
      </c>
      <c r="D34" s="7"/>
      <c r="E34" s="1">
        <v>485131</v>
      </c>
      <c r="F34" s="8"/>
      <c r="G34" s="1">
        <v>23512</v>
      </c>
      <c r="H34" s="1">
        <v>1209357</v>
      </c>
      <c r="I34" s="2"/>
      <c r="J34" s="13">
        <f t="shared" si="0"/>
        <v>57.94103808883564</v>
      </c>
      <c r="K34" s="14">
        <f t="shared" si="1"/>
        <v>40.114788271784093</v>
      </c>
      <c r="L34" s="15">
        <f t="shared" si="2"/>
        <v>17.826249817051547</v>
      </c>
      <c r="M34" s="15">
        <f t="shared" si="3"/>
        <v>0</v>
      </c>
      <c r="N34" s="15">
        <f t="shared" si="4"/>
        <v>0</v>
      </c>
    </row>
    <row r="35" spans="1:14" x14ac:dyDescent="0.3">
      <c r="A35" s="1" t="s">
        <v>33</v>
      </c>
      <c r="B35" s="1">
        <v>3</v>
      </c>
      <c r="C35" s="1">
        <v>279240</v>
      </c>
      <c r="D35" s="7"/>
      <c r="E35" s="1">
        <v>177709</v>
      </c>
      <c r="F35" s="8"/>
      <c r="G35" s="1">
        <v>40198</v>
      </c>
      <c r="H35" s="1">
        <v>497147</v>
      </c>
      <c r="I35" s="2"/>
      <c r="J35" s="13">
        <f t="shared" si="0"/>
        <v>56.168497446429321</v>
      </c>
      <c r="K35" s="14">
        <f t="shared" si="1"/>
        <v>35.745765337012998</v>
      </c>
      <c r="L35" s="15">
        <f t="shared" si="2"/>
        <v>20.422732109416323</v>
      </c>
      <c r="M35" s="15">
        <f t="shared" si="3"/>
        <v>0</v>
      </c>
      <c r="N35" s="15">
        <f t="shared" si="4"/>
        <v>0</v>
      </c>
    </row>
    <row r="36" spans="1:14" x14ac:dyDescent="0.3">
      <c r="A36" s="1" t="s">
        <v>40</v>
      </c>
      <c r="B36" s="1">
        <v>15</v>
      </c>
      <c r="C36" s="1">
        <v>2362631</v>
      </c>
      <c r="D36" s="7"/>
      <c r="E36" s="1">
        <v>2189316</v>
      </c>
      <c r="F36" s="8"/>
      <c r="G36" s="1">
        <v>189617</v>
      </c>
      <c r="H36" s="1">
        <v>4741564</v>
      </c>
      <c r="I36" s="2"/>
      <c r="J36" s="13">
        <f t="shared" si="0"/>
        <v>49.828094696180415</v>
      </c>
      <c r="K36" s="14">
        <f t="shared" si="1"/>
        <v>46.172866168209474</v>
      </c>
      <c r="L36" s="15">
        <f t="shared" si="2"/>
        <v>3.6552285279709409</v>
      </c>
      <c r="M36" s="15">
        <f t="shared" si="3"/>
        <v>0</v>
      </c>
      <c r="N36" s="15">
        <f t="shared" si="4"/>
        <v>3.6552285279709409</v>
      </c>
    </row>
    <row r="37" spans="1:14" x14ac:dyDescent="0.3">
      <c r="A37" s="1" t="s">
        <v>41</v>
      </c>
      <c r="B37" s="1">
        <v>3</v>
      </c>
      <c r="C37" s="1">
        <v>216794</v>
      </c>
      <c r="D37" s="7"/>
      <c r="E37" s="1">
        <v>93758</v>
      </c>
      <c r="F37" s="8"/>
      <c r="G37" s="1">
        <v>33808</v>
      </c>
      <c r="H37" s="1">
        <v>344360</v>
      </c>
      <c r="I37" s="2"/>
      <c r="J37" s="13">
        <f t="shared" si="0"/>
        <v>62.955627831339299</v>
      </c>
      <c r="K37" s="14">
        <f t="shared" si="1"/>
        <v>27.226739458706007</v>
      </c>
      <c r="L37" s="15">
        <f t="shared" si="2"/>
        <v>35.728888372633293</v>
      </c>
      <c r="M37" s="15">
        <f t="shared" si="3"/>
        <v>0</v>
      </c>
      <c r="N37" s="15">
        <f t="shared" si="4"/>
        <v>0</v>
      </c>
    </row>
    <row r="38" spans="1:14" x14ac:dyDescent="0.3">
      <c r="A38" s="1" t="s">
        <v>34</v>
      </c>
      <c r="B38" s="1">
        <v>5</v>
      </c>
      <c r="C38" s="1">
        <v>495961</v>
      </c>
      <c r="D38" s="7"/>
      <c r="E38" s="1">
        <v>284494</v>
      </c>
      <c r="F38" s="8"/>
      <c r="G38" s="1">
        <v>63772</v>
      </c>
      <c r="H38" s="1">
        <v>844227</v>
      </c>
      <c r="I38" s="2"/>
      <c r="J38" s="13">
        <f t="shared" si="0"/>
        <v>58.747351127125761</v>
      </c>
      <c r="K38" s="14">
        <f t="shared" si="1"/>
        <v>33.698756377135538</v>
      </c>
      <c r="L38" s="15">
        <f t="shared" si="2"/>
        <v>25.048594749990222</v>
      </c>
      <c r="M38" s="15">
        <f t="shared" si="3"/>
        <v>0</v>
      </c>
      <c r="N38" s="15">
        <f t="shared" si="4"/>
        <v>0</v>
      </c>
    </row>
    <row r="39" spans="1:14" x14ac:dyDescent="0.3">
      <c r="A39" s="1" t="s">
        <v>36</v>
      </c>
      <c r="B39" s="1">
        <v>4</v>
      </c>
      <c r="C39" s="1">
        <v>345790</v>
      </c>
      <c r="D39" s="7"/>
      <c r="E39" s="1">
        <v>348526</v>
      </c>
      <c r="F39" s="8"/>
      <c r="G39" s="1">
        <v>49980</v>
      </c>
      <c r="H39" s="1">
        <v>744296</v>
      </c>
      <c r="I39" s="2"/>
      <c r="J39" s="13">
        <f t="shared" si="0"/>
        <v>46.458666981953414</v>
      </c>
      <c r="K39" s="14">
        <f t="shared" si="1"/>
        <v>46.826262669690557</v>
      </c>
      <c r="L39" s="15">
        <f t="shared" si="2"/>
        <v>0.36759568773714335</v>
      </c>
      <c r="M39" s="15">
        <f t="shared" si="3"/>
        <v>0.36759568773714335</v>
      </c>
      <c r="N39" s="15">
        <f t="shared" si="4"/>
        <v>0.36759568773714335</v>
      </c>
    </row>
    <row r="40" spans="1:14" x14ac:dyDescent="0.3">
      <c r="A40" s="1" t="s">
        <v>37</v>
      </c>
      <c r="B40" s="1">
        <v>14</v>
      </c>
      <c r="C40" s="1">
        <v>1601933</v>
      </c>
      <c r="D40" s="7"/>
      <c r="E40" s="1">
        <v>2148278</v>
      </c>
      <c r="F40" s="8"/>
      <c r="G40" s="1">
        <v>123835</v>
      </c>
      <c r="H40" s="1">
        <v>3874046</v>
      </c>
      <c r="I40" s="2"/>
      <c r="J40" s="13">
        <f t="shared" si="0"/>
        <v>41.350386650029449</v>
      </c>
      <c r="K40" s="14">
        <f t="shared" si="1"/>
        <v>55.453084449694202</v>
      </c>
      <c r="L40" s="15">
        <f t="shared" si="2"/>
        <v>14.102697799664753</v>
      </c>
      <c r="M40" s="15">
        <f t="shared" si="3"/>
        <v>0</v>
      </c>
      <c r="N40" s="15">
        <f t="shared" si="4"/>
        <v>0</v>
      </c>
    </row>
    <row r="41" spans="1:14" x14ac:dyDescent="0.3">
      <c r="A41" s="1" t="s">
        <v>38</v>
      </c>
      <c r="B41" s="1">
        <v>5</v>
      </c>
      <c r="C41" s="1">
        <v>319667</v>
      </c>
      <c r="D41" s="7"/>
      <c r="E41" s="1">
        <v>385234</v>
      </c>
      <c r="F41" s="8"/>
      <c r="G41" s="1">
        <v>93418</v>
      </c>
      <c r="H41" s="1">
        <v>798319</v>
      </c>
      <c r="I41" s="2"/>
      <c r="J41" s="13">
        <f t="shared" si="0"/>
        <v>40.042514333242721</v>
      </c>
      <c r="K41" s="14">
        <f t="shared" si="1"/>
        <v>48.255647178634106</v>
      </c>
      <c r="L41" s="15">
        <f t="shared" si="2"/>
        <v>8.2131328453913852</v>
      </c>
      <c r="M41" s="15">
        <f t="shared" si="3"/>
        <v>0</v>
      </c>
      <c r="N41" s="15">
        <f t="shared" si="4"/>
        <v>0</v>
      </c>
    </row>
    <row r="42" spans="1:14" x14ac:dyDescent="0.3">
      <c r="A42" s="1" t="s">
        <v>35</v>
      </c>
      <c r="B42" s="1">
        <v>6</v>
      </c>
      <c r="C42" s="1">
        <v>512058</v>
      </c>
      <c r="D42" s="7"/>
      <c r="E42" s="1">
        <v>539260</v>
      </c>
      <c r="F42" s="8"/>
      <c r="G42" s="1">
        <v>74067</v>
      </c>
      <c r="H42" s="1">
        <v>1125385</v>
      </c>
      <c r="I42" s="2"/>
      <c r="J42" s="13">
        <f t="shared" si="0"/>
        <v>45.500695317602421</v>
      </c>
      <c r="K42" s="14">
        <f t="shared" si="1"/>
        <v>47.917823678119042</v>
      </c>
      <c r="L42" s="15">
        <f t="shared" si="2"/>
        <v>2.4171283605166209</v>
      </c>
      <c r="M42" s="15">
        <f t="shared" si="3"/>
        <v>0</v>
      </c>
      <c r="N42" s="15">
        <f t="shared" si="4"/>
        <v>2.4171283605166209</v>
      </c>
    </row>
    <row r="43" spans="1:14" x14ac:dyDescent="0.3">
      <c r="A43" s="1" t="s">
        <v>39</v>
      </c>
      <c r="B43" s="1">
        <v>29</v>
      </c>
      <c r="C43" s="1">
        <v>2819533</v>
      </c>
      <c r="D43" s="7"/>
      <c r="E43" s="1">
        <v>4556118</v>
      </c>
      <c r="F43" s="8"/>
      <c r="G43" s="1">
        <v>345791</v>
      </c>
      <c r="H43" s="1">
        <v>7721442</v>
      </c>
      <c r="I43" s="2"/>
      <c r="J43" s="13">
        <f t="shared" si="0"/>
        <v>36.515627521387842</v>
      </c>
      <c r="K43" s="14">
        <f t="shared" si="1"/>
        <v>59.006050942298081</v>
      </c>
      <c r="L43" s="15">
        <f t="shared" si="2"/>
        <v>22.49042342091024</v>
      </c>
      <c r="M43" s="15">
        <f t="shared" si="3"/>
        <v>0</v>
      </c>
      <c r="N43" s="15">
        <f t="shared" si="4"/>
        <v>0</v>
      </c>
    </row>
    <row r="44" spans="1:14" x14ac:dyDescent="0.3">
      <c r="A44" s="1" t="s">
        <v>42</v>
      </c>
      <c r="B44" s="1">
        <v>18</v>
      </c>
      <c r="C44" s="1">
        <v>2841005</v>
      </c>
      <c r="D44" s="7"/>
      <c r="E44" s="1">
        <v>2394164</v>
      </c>
      <c r="F44" s="8"/>
      <c r="G44" s="1">
        <v>261318</v>
      </c>
      <c r="H44" s="1">
        <v>5496487</v>
      </c>
      <c r="I44" s="2"/>
      <c r="J44" s="13">
        <f t="shared" si="0"/>
        <v>51.687650675786188</v>
      </c>
      <c r="K44" s="14">
        <f t="shared" si="1"/>
        <v>43.558076276720023</v>
      </c>
      <c r="L44" s="15">
        <f t="shared" si="2"/>
        <v>8.1295743990661649</v>
      </c>
      <c r="M44" s="15">
        <f t="shared" si="3"/>
        <v>0</v>
      </c>
      <c r="N44" s="15">
        <f t="shared" si="4"/>
        <v>0</v>
      </c>
    </row>
    <row r="45" spans="1:14" x14ac:dyDescent="0.3">
      <c r="A45" s="1" t="s">
        <v>43</v>
      </c>
      <c r="B45" s="1">
        <v>7</v>
      </c>
      <c r="C45" s="1">
        <v>949136</v>
      </c>
      <c r="D45" s="7"/>
      <c r="E45" s="1">
        <v>420375</v>
      </c>
      <c r="F45" s="8"/>
      <c r="G45" s="1">
        <v>83481</v>
      </c>
      <c r="H45" s="1">
        <v>1452992</v>
      </c>
      <c r="I45" s="2"/>
      <c r="J45" s="13">
        <f t="shared" si="0"/>
        <v>65.322864819627355</v>
      </c>
      <c r="K45" s="14">
        <f t="shared" si="1"/>
        <v>28.931680284543894</v>
      </c>
      <c r="L45" s="15">
        <f t="shared" si="2"/>
        <v>36.391184535083461</v>
      </c>
      <c r="M45" s="15">
        <f t="shared" si="3"/>
        <v>0</v>
      </c>
      <c r="N45" s="15">
        <f t="shared" si="4"/>
        <v>0</v>
      </c>
    </row>
    <row r="46" spans="1:14" x14ac:dyDescent="0.3">
      <c r="A46" s="1" t="s">
        <v>44</v>
      </c>
      <c r="B46" s="1">
        <v>7</v>
      </c>
      <c r="C46" s="1">
        <v>782403</v>
      </c>
      <c r="D46" s="7"/>
      <c r="E46" s="1">
        <v>1002106</v>
      </c>
      <c r="F46" s="8"/>
      <c r="G46" s="1">
        <v>216827</v>
      </c>
      <c r="H46" s="1">
        <v>2001336</v>
      </c>
      <c r="I46" s="2"/>
      <c r="J46" s="13">
        <f t="shared" si="0"/>
        <v>39.094035184496754</v>
      </c>
      <c r="K46" s="14">
        <f t="shared" si="1"/>
        <v>50.07185200286208</v>
      </c>
      <c r="L46" s="15">
        <f t="shared" si="2"/>
        <v>10.977816818365326</v>
      </c>
      <c r="M46" s="15">
        <f t="shared" si="3"/>
        <v>0</v>
      </c>
      <c r="N46" s="15">
        <f t="shared" si="4"/>
        <v>0</v>
      </c>
    </row>
    <row r="47" spans="1:14" x14ac:dyDescent="0.3">
      <c r="A47" s="1" t="s">
        <v>45</v>
      </c>
      <c r="B47" s="1">
        <v>20</v>
      </c>
      <c r="C47" s="1">
        <v>2970733</v>
      </c>
      <c r="D47" s="7"/>
      <c r="E47" s="1">
        <v>2926441</v>
      </c>
      <c r="F47" s="8"/>
      <c r="G47" s="1">
        <v>268304</v>
      </c>
      <c r="H47" s="1">
        <v>6165478</v>
      </c>
      <c r="I47" s="2"/>
      <c r="J47" s="13">
        <f t="shared" si="0"/>
        <v>48.183336312285924</v>
      </c>
      <c r="K47" s="14">
        <f t="shared" si="1"/>
        <v>47.464949189665425</v>
      </c>
      <c r="L47" s="15">
        <f t="shared" si="2"/>
        <v>0.71838712262049853</v>
      </c>
      <c r="M47" s="15">
        <f t="shared" si="3"/>
        <v>0.71838712262049853</v>
      </c>
      <c r="N47" s="15">
        <f t="shared" si="4"/>
        <v>0.71838712262049853</v>
      </c>
    </row>
    <row r="48" spans="1:14" x14ac:dyDescent="0.3">
      <c r="A48" s="1" t="s">
        <v>46</v>
      </c>
      <c r="B48" s="1">
        <v>4</v>
      </c>
      <c r="C48" s="1">
        <v>180543</v>
      </c>
      <c r="D48" s="7"/>
      <c r="E48" s="1">
        <v>252525</v>
      </c>
      <c r="F48" s="8"/>
      <c r="G48" s="1">
        <v>31076</v>
      </c>
      <c r="H48" s="1">
        <v>464144</v>
      </c>
      <c r="I48" s="2"/>
      <c r="J48" s="13">
        <f t="shared" si="0"/>
        <v>38.898057499396735</v>
      </c>
      <c r="K48" s="14">
        <f t="shared" si="1"/>
        <v>54.406606570374713</v>
      </c>
      <c r="L48" s="15">
        <f t="shared" si="2"/>
        <v>15.508549070977978</v>
      </c>
      <c r="M48" s="15">
        <f t="shared" si="3"/>
        <v>0</v>
      </c>
      <c r="N48" s="15">
        <f t="shared" si="4"/>
        <v>0</v>
      </c>
    </row>
    <row r="49" spans="1:14" x14ac:dyDescent="0.3">
      <c r="A49" s="1" t="s">
        <v>47</v>
      </c>
      <c r="B49" s="1">
        <v>9</v>
      </c>
      <c r="C49" s="1">
        <v>1155389</v>
      </c>
      <c r="D49" s="7"/>
      <c r="E49" s="1">
        <v>855373</v>
      </c>
      <c r="F49" s="8"/>
      <c r="G49" s="1">
        <v>92265</v>
      </c>
      <c r="H49" s="1">
        <v>2103027</v>
      </c>
      <c r="I49" s="2"/>
      <c r="J49" s="13">
        <f t="shared" si="0"/>
        <v>54.939332685695433</v>
      </c>
      <c r="K49" s="14">
        <f t="shared" si="1"/>
        <v>40.67341978966509</v>
      </c>
      <c r="L49" s="15">
        <f t="shared" si="2"/>
        <v>14.265912896030343</v>
      </c>
      <c r="M49" s="15">
        <f t="shared" si="3"/>
        <v>0</v>
      </c>
      <c r="N49" s="15">
        <f t="shared" si="4"/>
        <v>0</v>
      </c>
    </row>
    <row r="50" spans="1:14" x14ac:dyDescent="0.3">
      <c r="A50" s="1" t="s">
        <v>48</v>
      </c>
      <c r="B50" s="1">
        <v>3</v>
      </c>
      <c r="C50" s="1">
        <v>227721</v>
      </c>
      <c r="D50" s="7"/>
      <c r="E50" s="1">
        <v>117458</v>
      </c>
      <c r="F50" s="8"/>
      <c r="G50" s="1">
        <v>24914</v>
      </c>
      <c r="H50" s="1">
        <v>370093</v>
      </c>
      <c r="I50" s="2"/>
      <c r="J50" s="13">
        <f t="shared" si="0"/>
        <v>61.5307503789588</v>
      </c>
      <c r="K50" s="14">
        <f t="shared" si="1"/>
        <v>31.737428159948987</v>
      </c>
      <c r="L50" s="15">
        <f t="shared" si="2"/>
        <v>29.793322219009813</v>
      </c>
      <c r="M50" s="15">
        <f t="shared" si="3"/>
        <v>0</v>
      </c>
      <c r="N50" s="15">
        <f t="shared" si="4"/>
        <v>0</v>
      </c>
    </row>
    <row r="51" spans="1:14" x14ac:dyDescent="0.3">
      <c r="A51" s="1" t="s">
        <v>49</v>
      </c>
      <c r="B51" s="1">
        <v>11</v>
      </c>
      <c r="C51" s="1">
        <v>1522925</v>
      </c>
      <c r="D51" s="7"/>
      <c r="E51" s="1">
        <v>870695</v>
      </c>
      <c r="F51" s="8"/>
      <c r="G51" s="1">
        <v>114407</v>
      </c>
      <c r="H51" s="1">
        <v>2508027</v>
      </c>
      <c r="I51" s="2"/>
      <c r="J51" s="13">
        <f t="shared" si="0"/>
        <v>60.722033694214616</v>
      </c>
      <c r="K51" s="14">
        <f t="shared" si="1"/>
        <v>34.716332798650093</v>
      </c>
      <c r="L51" s="15">
        <f t="shared" si="2"/>
        <v>26.005700895564523</v>
      </c>
      <c r="M51" s="15">
        <f t="shared" si="3"/>
        <v>0</v>
      </c>
      <c r="N51" s="15">
        <f t="shared" si="4"/>
        <v>0</v>
      </c>
    </row>
    <row r="52" spans="1:14" x14ac:dyDescent="0.3">
      <c r="A52" s="1" t="s">
        <v>50</v>
      </c>
      <c r="B52" s="1">
        <v>36</v>
      </c>
      <c r="C52" s="1">
        <v>4685047</v>
      </c>
      <c r="D52" s="7"/>
      <c r="E52" s="1">
        <v>3877868</v>
      </c>
      <c r="F52" s="8"/>
      <c r="G52" s="1">
        <v>406311</v>
      </c>
      <c r="H52" s="1">
        <v>8969226</v>
      </c>
      <c r="I52" s="2"/>
      <c r="J52" s="13">
        <f t="shared" si="0"/>
        <v>52.234685579335384</v>
      </c>
      <c r="K52" s="14">
        <f t="shared" si="1"/>
        <v>43.235257981011962</v>
      </c>
      <c r="L52" s="15">
        <f t="shared" si="2"/>
        <v>8.9994275983234218</v>
      </c>
      <c r="M52" s="15">
        <f t="shared" si="3"/>
        <v>0</v>
      </c>
      <c r="N52" s="15">
        <f t="shared" si="4"/>
        <v>0</v>
      </c>
    </row>
    <row r="53" spans="1:14" x14ac:dyDescent="0.3">
      <c r="A53" s="1" t="s">
        <v>51</v>
      </c>
      <c r="B53" s="1">
        <v>6</v>
      </c>
      <c r="C53" s="1">
        <v>515231</v>
      </c>
      <c r="D53" s="7"/>
      <c r="E53" s="1">
        <v>310676</v>
      </c>
      <c r="F53" s="8"/>
      <c r="G53" s="1">
        <v>305523</v>
      </c>
      <c r="H53" s="1">
        <v>1131430</v>
      </c>
      <c r="I53" s="2"/>
      <c r="J53" s="13">
        <f t="shared" si="0"/>
        <v>45.538035936823313</v>
      </c>
      <c r="K53" s="14">
        <f t="shared" si="1"/>
        <v>27.458702703658201</v>
      </c>
      <c r="L53" s="15">
        <f t="shared" si="2"/>
        <v>18.079333233165112</v>
      </c>
      <c r="M53" s="15">
        <f t="shared" si="3"/>
        <v>0</v>
      </c>
      <c r="N53" s="15">
        <f t="shared" si="4"/>
        <v>0</v>
      </c>
    </row>
    <row r="54" spans="1:14" x14ac:dyDescent="0.3">
      <c r="A54" s="1" t="s">
        <v>53</v>
      </c>
      <c r="B54" s="1">
        <v>13</v>
      </c>
      <c r="C54" s="1">
        <v>1769443</v>
      </c>
      <c r="D54" s="7"/>
      <c r="E54" s="1">
        <v>1981473</v>
      </c>
      <c r="F54" s="8"/>
      <c r="G54" s="1">
        <v>233715</v>
      </c>
      <c r="H54" s="1">
        <v>3984631</v>
      </c>
      <c r="I54" s="2"/>
      <c r="J54" s="13">
        <f t="shared" si="0"/>
        <v>44.406696630127108</v>
      </c>
      <c r="K54" s="14">
        <f t="shared" si="1"/>
        <v>49.72789199301014</v>
      </c>
      <c r="L54" s="15">
        <f t="shared" si="2"/>
        <v>5.3211953628830315</v>
      </c>
      <c r="M54" s="15">
        <f t="shared" si="3"/>
        <v>0</v>
      </c>
      <c r="N54" s="15">
        <f t="shared" si="4"/>
        <v>0</v>
      </c>
    </row>
    <row r="55" spans="1:14" x14ac:dyDescent="0.3">
      <c r="A55" s="1" t="s">
        <v>52</v>
      </c>
      <c r="B55" s="1">
        <v>3</v>
      </c>
      <c r="C55" s="1">
        <v>95369</v>
      </c>
      <c r="D55" s="7"/>
      <c r="E55" s="1">
        <v>178573</v>
      </c>
      <c r="F55" s="8"/>
      <c r="G55" s="1">
        <v>41125</v>
      </c>
      <c r="H55" s="1">
        <v>315067</v>
      </c>
      <c r="I55" s="2"/>
      <c r="J55" s="13">
        <f t="shared" si="0"/>
        <v>30.269434755147316</v>
      </c>
      <c r="K55" s="14">
        <f t="shared" si="1"/>
        <v>56.677785994724928</v>
      </c>
      <c r="L55" s="15">
        <f t="shared" si="2"/>
        <v>26.408351239577613</v>
      </c>
      <c r="M55" s="15">
        <f t="shared" si="3"/>
        <v>0</v>
      </c>
      <c r="N55" s="15">
        <f t="shared" si="4"/>
        <v>0</v>
      </c>
    </row>
    <row r="56" spans="1:14" x14ac:dyDescent="0.3">
      <c r="A56" s="1" t="s">
        <v>54</v>
      </c>
      <c r="B56" s="1">
        <v>8</v>
      </c>
      <c r="C56" s="1">
        <v>1221747</v>
      </c>
      <c r="D56" s="7"/>
      <c r="E56" s="1">
        <v>1742718</v>
      </c>
      <c r="F56" s="8"/>
      <c r="G56" s="1">
        <v>352554</v>
      </c>
      <c r="H56" s="1">
        <v>3317019</v>
      </c>
      <c r="I56" s="2"/>
      <c r="J56" s="13">
        <f t="shared" si="0"/>
        <v>36.832680186637461</v>
      </c>
      <c r="K56" s="14">
        <f t="shared" si="1"/>
        <v>52.538680061826589</v>
      </c>
      <c r="L56" s="15">
        <f t="shared" si="2"/>
        <v>15.705999875189129</v>
      </c>
      <c r="M56" s="15">
        <f t="shared" si="3"/>
        <v>0</v>
      </c>
      <c r="N56" s="15">
        <f t="shared" si="4"/>
        <v>0</v>
      </c>
    </row>
    <row r="57" spans="1:14" x14ac:dyDescent="0.3">
      <c r="A57" s="1" t="s">
        <v>56</v>
      </c>
      <c r="B57" s="1">
        <v>10</v>
      </c>
      <c r="C57" s="1">
        <v>1405284</v>
      </c>
      <c r="D57" s="7"/>
      <c r="E57" s="1">
        <v>1382536</v>
      </c>
      <c r="F57" s="8"/>
      <c r="G57" s="1">
        <v>188330</v>
      </c>
      <c r="H57" s="1">
        <v>2976150</v>
      </c>
      <c r="I57" s="2"/>
      <c r="J57" s="13">
        <f t="shared" si="0"/>
        <v>47.218184567310118</v>
      </c>
      <c r="K57" s="14">
        <f t="shared" si="1"/>
        <v>46.453841372242657</v>
      </c>
      <c r="L57" s="15">
        <f t="shared" si="2"/>
        <v>0.76434319506746107</v>
      </c>
      <c r="M57" s="15">
        <f t="shared" si="3"/>
        <v>0.76434319506746107</v>
      </c>
      <c r="N57" s="15">
        <f t="shared" si="4"/>
        <v>0.76434319506746107</v>
      </c>
    </row>
    <row r="58" spans="1:14" x14ac:dyDescent="0.3">
      <c r="A58" s="1" t="s">
        <v>55</v>
      </c>
      <c r="B58" s="1">
        <v>5</v>
      </c>
      <c r="C58" s="1">
        <v>489371</v>
      </c>
      <c r="D58" s="7"/>
      <c r="E58" s="1">
        <v>188794</v>
      </c>
      <c r="F58" s="8"/>
      <c r="G58" s="1">
        <v>36258</v>
      </c>
      <c r="H58" s="1">
        <v>714423</v>
      </c>
      <c r="I58" s="2"/>
      <c r="J58" s="13">
        <f t="shared" si="0"/>
        <v>68.498774535534267</v>
      </c>
      <c r="K58" s="14">
        <f t="shared" si="1"/>
        <v>26.426080907249627</v>
      </c>
      <c r="L58" s="15">
        <f t="shared" si="2"/>
        <v>42.07269362828464</v>
      </c>
      <c r="M58" s="15">
        <f t="shared" si="3"/>
        <v>0</v>
      </c>
      <c r="N58" s="15">
        <f t="shared" si="4"/>
        <v>0</v>
      </c>
    </row>
    <row r="59" spans="1:14" x14ac:dyDescent="0.3">
      <c r="A59" s="1" t="s">
        <v>57</v>
      </c>
      <c r="B59" s="1">
        <v>3</v>
      </c>
      <c r="C59" s="1">
        <v>174419</v>
      </c>
      <c r="D59" s="7"/>
      <c r="E59" s="1">
        <v>55973</v>
      </c>
      <c r="F59" s="8"/>
      <c r="G59" s="1">
        <v>25457</v>
      </c>
      <c r="H59" s="1">
        <v>255849</v>
      </c>
      <c r="I59" s="2"/>
      <c r="J59" s="13">
        <f t="shared" si="0"/>
        <v>68.172633076541246</v>
      </c>
      <c r="K59" s="14">
        <f t="shared" si="1"/>
        <v>21.877357347497938</v>
      </c>
      <c r="L59" s="15">
        <f t="shared" si="2"/>
        <v>46.295275729043311</v>
      </c>
      <c r="M59" s="15">
        <f t="shared" si="3"/>
        <v>0</v>
      </c>
      <c r="N59" s="15">
        <f t="shared" si="4"/>
        <v>0</v>
      </c>
    </row>
    <row r="60" spans="1:14" x14ac:dyDescent="0.3">
      <c r="A60" s="4" t="s">
        <v>65</v>
      </c>
      <c r="B60" s="4">
        <f>SUM(B9:B59)</f>
        <v>531</v>
      </c>
      <c r="C60" s="4">
        <f t="shared" ref="C60:H60" si="5">SUM(C9:C59)</f>
        <v>62984828</v>
      </c>
      <c r="D60" s="10"/>
      <c r="E60" s="4">
        <f t="shared" si="5"/>
        <v>65853514</v>
      </c>
      <c r="F60" s="9"/>
      <c r="G60" s="4">
        <f t="shared" si="5"/>
        <v>7830934</v>
      </c>
      <c r="H60" s="4">
        <f t="shared" si="5"/>
        <v>136669276</v>
      </c>
      <c r="I60" s="2"/>
    </row>
    <row r="61" spans="1:14" x14ac:dyDescent="0.3">
      <c r="A61" s="4" t="s">
        <v>62</v>
      </c>
      <c r="B61" s="6">
        <v>1</v>
      </c>
      <c r="C61" s="5">
        <v>0.46085579614836036</v>
      </c>
      <c r="D61" s="5"/>
      <c r="E61" s="5">
        <v>0.48184578075909323</v>
      </c>
      <c r="F61" s="5"/>
      <c r="G61" s="5">
        <v>5.7298423092546416E-2</v>
      </c>
      <c r="H61" s="4"/>
    </row>
    <row r="64" spans="1:14" x14ac:dyDescent="0.3">
      <c r="A64" s="11" t="s">
        <v>66</v>
      </c>
      <c r="B64" s="11"/>
      <c r="C64" s="11"/>
    </row>
    <row r="65" spans="1:8" x14ac:dyDescent="0.3">
      <c r="A65" s="11" t="s">
        <v>68</v>
      </c>
      <c r="B65" s="11"/>
      <c r="C65" s="11" t="e">
        <f>C60/D60</f>
        <v>#DIV/0!</v>
      </c>
    </row>
    <row r="66" spans="1:8" x14ac:dyDescent="0.3">
      <c r="A66" s="11" t="s">
        <v>69</v>
      </c>
      <c r="B66" s="11"/>
      <c r="C66" s="11" t="e">
        <f>E60/F60</f>
        <v>#DIV/0!</v>
      </c>
    </row>
    <row r="68" spans="1:8" x14ac:dyDescent="0.3">
      <c r="B68" s="1"/>
      <c r="C68" s="1"/>
      <c r="D68" s="1"/>
      <c r="E68" s="1"/>
      <c r="H68" s="3"/>
    </row>
    <row r="69" spans="1:8" x14ac:dyDescent="0.3">
      <c r="A69" t="s">
        <v>67</v>
      </c>
      <c r="B69" s="1"/>
      <c r="C69" s="1"/>
      <c r="D69" s="1"/>
      <c r="E69" s="1"/>
      <c r="H69" s="3"/>
    </row>
    <row r="70" spans="1:8" x14ac:dyDescent="0.3">
      <c r="A70" t="s">
        <v>58</v>
      </c>
      <c r="B70" s="1"/>
      <c r="C70" s="1"/>
      <c r="D70" s="1"/>
      <c r="E70" s="1"/>
      <c r="H70" s="3"/>
    </row>
    <row r="71" spans="1:8" x14ac:dyDescent="0.3">
      <c r="B71" s="1"/>
      <c r="C71" s="1"/>
      <c r="D71" s="1"/>
      <c r="E71" s="1"/>
      <c r="H71" s="3"/>
    </row>
    <row r="72" spans="1:8" x14ac:dyDescent="0.3">
      <c r="A72" t="s">
        <v>59</v>
      </c>
      <c r="B72" s="1"/>
      <c r="C72" s="1"/>
      <c r="D72" s="1"/>
      <c r="E72" s="1"/>
      <c r="F72" s="1"/>
    </row>
    <row r="73" spans="1:8" x14ac:dyDescent="0.3">
      <c r="A73" t="s">
        <v>60</v>
      </c>
      <c r="B73" s="1"/>
      <c r="C73" s="1"/>
      <c r="D73" s="1"/>
      <c r="E73" s="1"/>
    </row>
    <row r="74" spans="1:8" x14ac:dyDescent="0.3">
      <c r="B74" s="1"/>
      <c r="C74" s="1"/>
      <c r="D74" s="1"/>
      <c r="E74" s="1"/>
    </row>
    <row r="75" spans="1:8" x14ac:dyDescent="0.3">
      <c r="B75" s="1"/>
      <c r="C75" s="1"/>
      <c r="D75" s="1"/>
      <c r="E75" s="1"/>
    </row>
  </sheetData>
  <sortState xmlns:xlrd2="http://schemas.microsoft.com/office/spreadsheetml/2017/richdata2" ref="A9:I59">
    <sortCondition ref="A9:A59"/>
  </sortState>
  <mergeCells count="2">
    <mergeCell ref="A2:H2"/>
    <mergeCell ref="L7:N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Peter Iversen</dc:creator>
  <cp:lastModifiedBy>Privat</cp:lastModifiedBy>
  <dcterms:created xsi:type="dcterms:W3CDTF">2020-09-16T05:36:30Z</dcterms:created>
  <dcterms:modified xsi:type="dcterms:W3CDTF">2020-09-22T06:57:16Z</dcterms:modified>
</cp:coreProperties>
</file>