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gemc\Documents\EG\Astronomi\Astro øvelser\"/>
    </mc:Choice>
  </mc:AlternateContent>
  <xr:revisionPtr revIDLastSave="0" documentId="13_ncr:1_{C5970EB5-BD9E-45A3-84C7-8A7BD6871B24}" xr6:coauthVersionLast="47" xr6:coauthVersionMax="47" xr10:uidLastSave="{00000000-0000-0000-0000-000000000000}"/>
  <bookViews>
    <workbookView xWindow="-135" yWindow="-135" windowWidth="29070" windowHeight="16470" xr2:uid="{00000000-000D-0000-FFFF-FFFF00000000}"/>
  </bookViews>
  <sheets>
    <sheet name="Ark1" sheetId="2" r:id="rId1"/>
    <sheet name="Ark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F28" i="1"/>
  <c r="O12" i="1"/>
  <c r="O14" i="1"/>
  <c r="O16" i="1"/>
  <c r="O17" i="1"/>
  <c r="O19" i="1"/>
  <c r="N11" i="1"/>
  <c r="N12" i="1"/>
  <c r="N13" i="1"/>
  <c r="N14" i="1"/>
  <c r="N15" i="1"/>
  <c r="N16" i="1"/>
  <c r="N22" i="1"/>
  <c r="N23" i="1"/>
  <c r="G11" i="1"/>
  <c r="G12" i="1"/>
  <c r="G13" i="1"/>
  <c r="G14" i="1"/>
  <c r="G15" i="1"/>
  <c r="G16" i="1"/>
  <c r="G17" i="1"/>
  <c r="G18" i="1"/>
  <c r="G19" i="1"/>
  <c r="F12" i="1"/>
  <c r="F13" i="1"/>
  <c r="F14" i="1"/>
  <c r="F15" i="1"/>
  <c r="F16" i="1"/>
  <c r="F17" i="1"/>
  <c r="F18" i="1"/>
  <c r="F19" i="1"/>
  <c r="N25" i="1" l="1"/>
  <c r="N29" i="1" s="1"/>
  <c r="O25" i="1"/>
  <c r="G23" i="1"/>
  <c r="F23" i="1"/>
  <c r="F29" i="1" s="1"/>
</calcChain>
</file>

<file path=xl/sharedStrings.xml><?xml version="1.0" encoding="utf-8"?>
<sst xmlns="http://schemas.openxmlformats.org/spreadsheetml/2006/main" count="154" uniqueCount="43">
  <si>
    <t>...</t>
  </si>
  <si>
    <t>n</t>
  </si>
  <si>
    <r>
      <t>l</t>
    </r>
    <r>
      <rPr>
        <sz val="11"/>
        <color theme="1"/>
        <rFont val="Calibri"/>
        <family val="2"/>
        <scheme val="minor"/>
      </rPr>
      <t xml:space="preserve"> = 0</t>
    </r>
  </si>
  <si>
    <r>
      <t>l</t>
    </r>
    <r>
      <rPr>
        <sz val="11"/>
        <color theme="1"/>
        <rFont val="Calibri"/>
        <family val="2"/>
        <scheme val="minor"/>
      </rPr>
      <t xml:space="preserve"> = 1</t>
    </r>
  </si>
  <si>
    <r>
      <t>l</t>
    </r>
    <r>
      <rPr>
        <sz val="11"/>
        <color theme="1"/>
        <rFont val="Calibri"/>
        <family val="2"/>
        <scheme val="minor"/>
      </rPr>
      <t xml:space="preserve"> = 2</t>
    </r>
  </si>
  <si>
    <r>
      <t>l</t>
    </r>
    <r>
      <rPr>
        <sz val="11"/>
        <color theme="1"/>
        <rFont val="Calibri"/>
        <family val="2"/>
        <scheme val="minor"/>
      </rPr>
      <t xml:space="preserve"> = 3</t>
    </r>
  </si>
  <si>
    <t>deltaV_0</t>
  </si>
  <si>
    <t>deltaV_2</t>
  </si>
  <si>
    <t>middel</t>
  </si>
  <si>
    <t>3059,7 ± 0,9</t>
  </si>
  <si>
    <t>3224,2 ± 0,9</t>
  </si>
  <si>
    <t>3381,9 ± 1,1</t>
  </si>
  <si>
    <t>3526,3 ± 1,1</t>
  </si>
  <si>
    <t>3544,9 ± 0,8</t>
  </si>
  <si>
    <t>2685,6 ± 1,1</t>
  </si>
  <si>
    <t>3849,3 ± 1,3</t>
  </si>
  <si>
    <t>3865,9 ± 1,1</t>
  </si>
  <si>
    <t>4008,5 ± 1,5</t>
  </si>
  <si>
    <t>4025,9 ± 1,2</t>
  </si>
  <si>
    <t>4188,0 ± 1,1</t>
  </si>
  <si>
    <t>4333,3 ± 1,4</t>
  </si>
  <si>
    <t>4351,0 ± 1,4</t>
  </si>
  <si>
    <t>4670,3 ± 1,7</t>
  </si>
  <si>
    <t>4835,4 ± 2,0</t>
  </si>
  <si>
    <t>4998,8 ± 1,9</t>
  </si>
  <si>
    <t>5155,6 ± 2,1</t>
  </si>
  <si>
    <t>5489,0 ± 2,3</t>
  </si>
  <si>
    <t>masse (Msol)</t>
  </si>
  <si>
    <t>X (H%)</t>
  </si>
  <si>
    <t>alder (Myr)</t>
  </si>
  <si>
    <t>R (Rsol)</t>
  </si>
  <si>
    <t>???</t>
  </si>
  <si>
    <t>tag i midten af n-værdier?</t>
  </si>
  <si>
    <t>Tabel P3.2</t>
  </si>
  <si>
    <t>Tabel P 3.3</t>
  </si>
  <si>
    <t>Data fra</t>
  </si>
  <si>
    <t>https://astronomi.systime.dk/?id=484</t>
  </si>
  <si>
    <t>Projekt 3: Asteroseismologi</t>
  </si>
  <si>
    <r>
      <t xml:space="preserve">Oscillationsfrekvenser for </t>
    </r>
    <r>
      <rPr>
        <b/>
        <sz val="12"/>
        <color theme="1"/>
        <rFont val="Aptos Narrow"/>
        <family val="2"/>
      </rPr>
      <t>α</t>
    </r>
    <r>
      <rPr>
        <b/>
        <sz val="12"/>
        <color theme="1"/>
        <rFont val="Calibri"/>
        <family val="2"/>
        <scheme val="minor"/>
      </rPr>
      <t xml:space="preserve"> Centauri B (</t>
    </r>
    <r>
      <rPr>
        <b/>
        <sz val="12"/>
        <color theme="1"/>
        <rFont val="Aptos Narrow"/>
        <family val="2"/>
      </rPr>
      <t>μ</t>
    </r>
    <r>
      <rPr>
        <b/>
        <sz val="12"/>
        <color theme="1"/>
        <rFont val="Calibri"/>
        <family val="2"/>
        <scheme val="minor"/>
      </rPr>
      <t>Hz)</t>
    </r>
  </si>
  <si>
    <t>Usikkerhedsværdier er fjernet fra tabellen</t>
  </si>
  <si>
    <r>
      <t xml:space="preserve">Oscillationsfrekvenser for </t>
    </r>
    <r>
      <rPr>
        <b/>
        <sz val="12"/>
        <color theme="1"/>
        <rFont val="Aptos Narrow"/>
        <family val="2"/>
      </rPr>
      <t>α</t>
    </r>
    <r>
      <rPr>
        <b/>
        <sz val="12"/>
        <color theme="1"/>
        <rFont val="Calibri"/>
        <family val="2"/>
        <scheme val="minor"/>
      </rPr>
      <t xml:space="preserve"> Centauri A (</t>
    </r>
    <r>
      <rPr>
        <b/>
        <sz val="12"/>
        <color theme="1"/>
        <rFont val="Aptos Narrow"/>
        <family val="2"/>
      </rPr>
      <t>μ</t>
    </r>
    <r>
      <rPr>
        <b/>
        <sz val="12"/>
        <color theme="1"/>
        <rFont val="Calibri"/>
        <family val="2"/>
        <scheme val="minor"/>
      </rPr>
      <t>Hz)</t>
    </r>
  </si>
  <si>
    <r>
      <t xml:space="preserve">Figur P3.2: </t>
    </r>
    <r>
      <rPr>
        <b/>
        <sz val="11"/>
        <color theme="1"/>
        <rFont val="Aptos Narrow"/>
        <family val="2"/>
      </rPr>
      <t>α</t>
    </r>
    <r>
      <rPr>
        <b/>
        <sz val="11"/>
        <color theme="1"/>
        <rFont val="Calibri"/>
        <family val="2"/>
      </rPr>
      <t xml:space="preserve"> Centauri A</t>
    </r>
  </si>
  <si>
    <r>
      <t xml:space="preserve">Figur P3.7: </t>
    </r>
    <r>
      <rPr>
        <b/>
        <sz val="11"/>
        <color theme="1"/>
        <rFont val="Aptos Narrow"/>
        <family val="2"/>
      </rPr>
      <t>α</t>
    </r>
    <r>
      <rPr>
        <b/>
        <sz val="11"/>
        <color theme="1"/>
        <rFont val="Calibri"/>
        <family val="2"/>
      </rPr>
      <t xml:space="preserve"> Centauri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</si>
</sst>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color theme="1"/>
      <name val="Calibri"/>
      <family val="2"/>
    </font>
    <font>
      <b/>
      <sz val="12"/>
      <color theme="1"/>
      <name val="Aptos Narrow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/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6" fillId="0" borderId="0" xfId="1"/>
    <xf numFmtId="0" fontId="7" fillId="0" borderId="0" xfId="0" applyFont="1"/>
    <xf numFmtId="0" fontId="11" fillId="0" borderId="0" xfId="0" applyFont="1" applyAlignment="1">
      <alignment vertical="center"/>
    </xf>
    <xf numFmtId="0" fontId="4" fillId="0" borderId="0" xfId="0" applyFont="1"/>
    <xf numFmtId="169" fontId="0" fillId="0" borderId="0" xfId="0" applyNumberFormat="1" applyAlignment="1">
      <alignment vertical="center" wrapText="1"/>
    </xf>
    <xf numFmtId="0" fontId="12" fillId="0" borderId="0" xfId="0" applyFont="1" applyAlignment="1">
      <alignment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93345</xdr:rowOff>
    </xdr:to>
    <xdr:sp macro="" textlink="">
      <xdr:nvSpPr>
        <xdr:cNvPr id="2" name="AutoShape 3" descr="\alpha">
          <a:extLst>
            <a:ext uri="{FF2B5EF4-FFF2-40B4-BE49-F238E27FC236}">
              <a16:creationId xmlns:a16="http://schemas.microsoft.com/office/drawing/2014/main" id="{2A52AB5B-7608-4208-866A-BD5F8325DE94}"/>
            </a:ext>
          </a:extLst>
        </xdr:cNvPr>
        <xdr:cNvSpPr>
          <a:spLocks noChangeAspect="1" noChangeArrowheads="1"/>
        </xdr:cNvSpPr>
      </xdr:nvSpPr>
      <xdr:spPr bwMode="auto">
        <a:xfrm>
          <a:off x="0" y="828675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</xdr:row>
      <xdr:rowOff>0</xdr:rowOff>
    </xdr:from>
    <xdr:to>
      <xdr:col>1</xdr:col>
      <xdr:colOff>15240</xdr:colOff>
      <xdr:row>5</xdr:row>
      <xdr:rowOff>93345</xdr:rowOff>
    </xdr:to>
    <xdr:sp macro="" textlink="">
      <xdr:nvSpPr>
        <xdr:cNvPr id="3" name="AutoShape 4" descr="\mu">
          <a:extLst>
            <a:ext uri="{FF2B5EF4-FFF2-40B4-BE49-F238E27FC236}">
              <a16:creationId xmlns:a16="http://schemas.microsoft.com/office/drawing/2014/main" id="{3AD3C9AE-B4A1-402A-AFCD-2E24C6A98383}"/>
            </a:ext>
          </a:extLst>
        </xdr:cNvPr>
        <xdr:cNvSpPr>
          <a:spLocks noChangeAspect="1" noChangeArrowheads="1"/>
        </xdr:cNvSpPr>
      </xdr:nvSpPr>
      <xdr:spPr bwMode="auto">
        <a:xfrm>
          <a:off x="316230" y="828675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8</xdr:row>
      <xdr:rowOff>93345</xdr:rowOff>
    </xdr:to>
    <xdr:sp macro="" textlink="">
      <xdr:nvSpPr>
        <xdr:cNvPr id="4" name="AutoShape 8" descr="\mu">
          <a:extLst>
            <a:ext uri="{FF2B5EF4-FFF2-40B4-BE49-F238E27FC236}">
              <a16:creationId xmlns:a16="http://schemas.microsoft.com/office/drawing/2014/main" id="{1C5248DA-CA63-4D02-9343-EAC0C70BA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409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177165</xdr:rowOff>
    </xdr:from>
    <xdr:to>
      <xdr:col>8</xdr:col>
      <xdr:colOff>60172</xdr:colOff>
      <xdr:row>39</xdr:row>
      <xdr:rowOff>22859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F5A0155-B966-B777-ECDA-A778F883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3215"/>
          <a:ext cx="5188432" cy="128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238125</xdr:colOff>
      <xdr:row>32</xdr:row>
      <xdr:rowOff>7620</xdr:rowOff>
    </xdr:from>
    <xdr:to>
      <xdr:col>15</xdr:col>
      <xdr:colOff>169519</xdr:colOff>
      <xdr:row>39</xdr:row>
      <xdr:rowOff>93345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F83ADA02-D8EF-728B-A9A3-FD5CFCBD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6684645"/>
          <a:ext cx="5046319" cy="136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93345</xdr:rowOff>
    </xdr:to>
    <xdr:sp macro="" textlink="">
      <xdr:nvSpPr>
        <xdr:cNvPr id="1027" name="AutoShape 3" descr="\alpha">
          <a:extLst>
            <a:ext uri="{FF2B5EF4-FFF2-40B4-BE49-F238E27FC236}">
              <a16:creationId xmlns:a16="http://schemas.microsoft.com/office/drawing/2014/main" id="{12DC545E-3607-C29A-9078-B855F2639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</xdr:row>
      <xdr:rowOff>0</xdr:rowOff>
    </xdr:from>
    <xdr:to>
      <xdr:col>1</xdr:col>
      <xdr:colOff>15240</xdr:colOff>
      <xdr:row>5</xdr:row>
      <xdr:rowOff>93345</xdr:rowOff>
    </xdr:to>
    <xdr:sp macro="" textlink="">
      <xdr:nvSpPr>
        <xdr:cNvPr id="1028" name="AutoShape 4" descr="\mu">
          <a:extLst>
            <a:ext uri="{FF2B5EF4-FFF2-40B4-BE49-F238E27FC236}">
              <a16:creationId xmlns:a16="http://schemas.microsoft.com/office/drawing/2014/main" id="{DFB18553-E03D-9EF1-31A3-9D0BBB9945EE}"/>
            </a:ext>
          </a:extLst>
        </xdr:cNvPr>
        <xdr:cNvSpPr>
          <a:spLocks noChangeAspect="1" noChangeArrowheads="1"/>
        </xdr:cNvSpPr>
      </xdr:nvSpPr>
      <xdr:spPr bwMode="auto">
        <a:xfrm>
          <a:off x="923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stronomi.systime.dk/?id=48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stronomi.systime.dk/?id=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1287-85EB-4052-AAF8-57507A8C10EF}">
  <dimension ref="A1:O31"/>
  <sheetViews>
    <sheetView tabSelected="1" workbookViewId="0">
      <selection activeCell="A7" sqref="A7"/>
    </sheetView>
  </sheetViews>
  <sheetFormatPr defaultRowHeight="14.4" x14ac:dyDescent="0.3"/>
  <cols>
    <col min="5" max="5" width="12.5546875" customWidth="1"/>
    <col min="10" max="10" width="15.6640625" customWidth="1"/>
    <col min="11" max="11" width="14.5546875" customWidth="1"/>
    <col min="12" max="12" width="12.6640625" customWidth="1"/>
    <col min="13" max="13" width="14" customWidth="1"/>
  </cols>
  <sheetData>
    <row r="1" spans="1:15" ht="21" x14ac:dyDescent="0.4">
      <c r="A1" s="12" t="s">
        <v>37</v>
      </c>
    </row>
    <row r="2" spans="1:15" x14ac:dyDescent="0.3">
      <c r="A2" t="s">
        <v>35</v>
      </c>
      <c r="B2" s="11" t="s">
        <v>36</v>
      </c>
    </row>
    <row r="4" spans="1:15" s="14" customFormat="1" ht="15.6" x14ac:dyDescent="0.3">
      <c r="A4" s="14" t="s">
        <v>33</v>
      </c>
      <c r="I4" s="14" t="s">
        <v>34</v>
      </c>
    </row>
    <row r="5" spans="1:15" s="14" customFormat="1" ht="15.6" x14ac:dyDescent="0.3">
      <c r="A5" s="14" t="s">
        <v>40</v>
      </c>
      <c r="I5" s="4" t="s">
        <v>38</v>
      </c>
    </row>
    <row r="6" spans="1:15" x14ac:dyDescent="0.3">
      <c r="I6" s="13" t="s">
        <v>39</v>
      </c>
    </row>
    <row r="7" spans="1:15" ht="15.6" x14ac:dyDescent="0.3">
      <c r="I7" s="8"/>
    </row>
    <row r="8" spans="1:15" ht="15.6" x14ac:dyDescent="0.3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/>
      <c r="G8" s="2"/>
      <c r="I8" s="16" t="s">
        <v>1</v>
      </c>
      <c r="J8" s="2" t="s">
        <v>2</v>
      </c>
      <c r="K8" s="2" t="s">
        <v>3</v>
      </c>
      <c r="L8" s="2" t="s">
        <v>4</v>
      </c>
      <c r="M8" s="2" t="s">
        <v>5</v>
      </c>
      <c r="N8" s="2"/>
      <c r="O8" s="2"/>
    </row>
    <row r="9" spans="1:15" x14ac:dyDescent="0.3">
      <c r="A9" s="1">
        <v>14</v>
      </c>
      <c r="B9" s="1" t="s">
        <v>0</v>
      </c>
      <c r="C9" s="1">
        <v>1675.9</v>
      </c>
      <c r="D9" s="1" t="s">
        <v>0</v>
      </c>
      <c r="E9" s="1" t="s">
        <v>0</v>
      </c>
      <c r="I9" s="1">
        <v>17</v>
      </c>
      <c r="J9" s="1" t="s">
        <v>0</v>
      </c>
      <c r="K9" s="15">
        <v>3059.7</v>
      </c>
      <c r="L9" s="1" t="s">
        <v>0</v>
      </c>
      <c r="M9" s="1" t="s">
        <v>0</v>
      </c>
    </row>
    <row r="10" spans="1:15" x14ac:dyDescent="0.3">
      <c r="A10" s="1">
        <v>15</v>
      </c>
      <c r="B10" s="1" t="s">
        <v>0</v>
      </c>
      <c r="C10" s="1">
        <v>1779.7</v>
      </c>
      <c r="D10" s="1">
        <v>1828.6</v>
      </c>
      <c r="E10" s="1" t="s">
        <v>0</v>
      </c>
      <c r="I10" s="1">
        <v>18</v>
      </c>
      <c r="J10" s="1" t="s">
        <v>0</v>
      </c>
      <c r="K10" s="15">
        <v>3224.2</v>
      </c>
      <c r="L10" s="1" t="s">
        <v>0</v>
      </c>
      <c r="M10" s="1" t="s">
        <v>0</v>
      </c>
      <c r="N10" s="3"/>
    </row>
    <row r="11" spans="1:15" x14ac:dyDescent="0.3">
      <c r="A11" s="1">
        <v>16</v>
      </c>
      <c r="B11" s="1">
        <v>1839.2</v>
      </c>
      <c r="C11" s="1">
        <v>1885.9</v>
      </c>
      <c r="D11" s="1">
        <v>1935.7</v>
      </c>
      <c r="E11" s="1" t="s">
        <v>0</v>
      </c>
      <c r="I11" s="1">
        <v>19</v>
      </c>
      <c r="J11" s="15">
        <v>3306.6</v>
      </c>
      <c r="K11" s="15">
        <v>3381.9</v>
      </c>
      <c r="L11" s="15">
        <v>3456.6</v>
      </c>
      <c r="M11" s="15">
        <v>3526.3</v>
      </c>
      <c r="N11" s="3"/>
    </row>
    <row r="12" spans="1:15" x14ac:dyDescent="0.3">
      <c r="A12" s="1">
        <v>17</v>
      </c>
      <c r="B12" s="1">
        <v>1943.3</v>
      </c>
      <c r="C12" s="1">
        <v>1993.8</v>
      </c>
      <c r="D12" s="1">
        <v>2038.9</v>
      </c>
      <c r="E12" s="1">
        <v>2082.9</v>
      </c>
      <c r="I12" s="1">
        <v>20</v>
      </c>
      <c r="J12" s="15">
        <v>3466.9</v>
      </c>
      <c r="K12" s="15">
        <v>3544.9</v>
      </c>
      <c r="L12" s="15" t="s">
        <v>0</v>
      </c>
      <c r="M12" s="15">
        <v>2685.6</v>
      </c>
      <c r="N12" s="3"/>
    </row>
    <row r="13" spans="1:15" x14ac:dyDescent="0.3">
      <c r="A13" s="1">
        <v>18</v>
      </c>
      <c r="B13" s="1">
        <v>2045.5</v>
      </c>
      <c r="C13" s="1">
        <v>2094.6</v>
      </c>
      <c r="D13" s="1">
        <v>2146.3000000000002</v>
      </c>
      <c r="E13" s="1">
        <v>2193.1</v>
      </c>
      <c r="I13" s="1">
        <v>21</v>
      </c>
      <c r="J13" s="15">
        <v>3628.2</v>
      </c>
      <c r="K13" s="15" t="s">
        <v>0</v>
      </c>
      <c r="L13" s="15">
        <v>3778.8</v>
      </c>
      <c r="M13" s="15">
        <v>3849.3</v>
      </c>
      <c r="N13" s="3"/>
    </row>
    <row r="14" spans="1:15" x14ac:dyDescent="0.3">
      <c r="A14" s="1">
        <v>19</v>
      </c>
      <c r="B14" s="1">
        <v>2152.9</v>
      </c>
      <c r="C14" s="1">
        <v>2203.1999999999998</v>
      </c>
      <c r="D14" s="1">
        <v>2253.4</v>
      </c>
      <c r="E14" s="1">
        <v>2296.3000000000002</v>
      </c>
      <c r="I14" s="1">
        <v>22</v>
      </c>
      <c r="J14" s="15">
        <v>3789.2</v>
      </c>
      <c r="K14" s="15">
        <v>3865.9</v>
      </c>
      <c r="L14" s="15" t="s">
        <v>0</v>
      </c>
      <c r="M14" s="15">
        <v>4008.5</v>
      </c>
      <c r="N14" s="3"/>
    </row>
    <row r="15" spans="1:15" x14ac:dyDescent="0.3">
      <c r="A15" s="1">
        <v>20</v>
      </c>
      <c r="B15" s="1">
        <v>2258.1</v>
      </c>
      <c r="C15" s="1">
        <v>2309.1</v>
      </c>
      <c r="D15" s="1">
        <v>2357.3000000000002</v>
      </c>
      <c r="E15" s="1">
        <v>2404.8000000000002</v>
      </c>
      <c r="I15" s="1">
        <v>23</v>
      </c>
      <c r="J15" s="15">
        <v>3951.1</v>
      </c>
      <c r="K15" s="15">
        <v>4025.9</v>
      </c>
      <c r="L15" s="15">
        <v>4102</v>
      </c>
      <c r="M15" s="15" t="s">
        <v>0</v>
      </c>
      <c r="N15" s="3"/>
    </row>
    <row r="16" spans="1:15" x14ac:dyDescent="0.3">
      <c r="A16" s="1">
        <v>21</v>
      </c>
      <c r="B16" s="1">
        <v>2364</v>
      </c>
      <c r="C16" s="1">
        <v>2412.4</v>
      </c>
      <c r="D16" s="1">
        <v>2463.4</v>
      </c>
      <c r="E16" s="1">
        <v>2507.5</v>
      </c>
      <c r="I16" s="1">
        <v>24</v>
      </c>
      <c r="J16" s="15">
        <v>4109.5</v>
      </c>
      <c r="K16" s="15">
        <v>4188</v>
      </c>
      <c r="L16" s="15">
        <v>4262</v>
      </c>
      <c r="M16" s="15">
        <v>4333.3</v>
      </c>
      <c r="N16" s="3"/>
    </row>
    <row r="17" spans="1:14" x14ac:dyDescent="0.3">
      <c r="A17" s="1">
        <v>22</v>
      </c>
      <c r="B17" s="1">
        <v>2471.5</v>
      </c>
      <c r="C17" s="1">
        <v>2522.1</v>
      </c>
      <c r="D17" s="1">
        <v>2572.6999999999998</v>
      </c>
      <c r="E17" s="1">
        <v>2616.8000000000002</v>
      </c>
      <c r="I17" s="1">
        <v>25</v>
      </c>
      <c r="J17" s="15">
        <v>4275.7</v>
      </c>
      <c r="K17" s="15">
        <v>4351</v>
      </c>
      <c r="L17" s="15">
        <v>4425.3999999999996</v>
      </c>
      <c r="M17" s="15" t="s">
        <v>0</v>
      </c>
      <c r="N17" s="3"/>
    </row>
    <row r="18" spans="1:14" x14ac:dyDescent="0.3">
      <c r="A18" s="1">
        <v>23</v>
      </c>
      <c r="B18" s="1">
        <v>2572.6999999999998</v>
      </c>
      <c r="C18" s="1">
        <v>2627.1</v>
      </c>
      <c r="D18" s="1">
        <v>2676.8</v>
      </c>
      <c r="E18" s="1">
        <v>2723.5</v>
      </c>
      <c r="I18" s="1">
        <v>26</v>
      </c>
      <c r="J18" s="15" t="s">
        <v>0</v>
      </c>
      <c r="K18" s="15" t="s">
        <v>0</v>
      </c>
      <c r="L18" s="15">
        <v>4585.6000000000004</v>
      </c>
      <c r="M18" s="15" t="s">
        <v>0</v>
      </c>
      <c r="N18" s="3"/>
    </row>
    <row r="19" spans="1:14" x14ac:dyDescent="0.3">
      <c r="A19" s="1">
        <v>24</v>
      </c>
      <c r="B19" s="1">
        <v>2682.7</v>
      </c>
      <c r="C19" s="1">
        <v>2733.2</v>
      </c>
      <c r="D19" s="1">
        <v>2783.4</v>
      </c>
      <c r="E19" s="1" t="s">
        <v>0</v>
      </c>
      <c r="I19" s="1">
        <v>27</v>
      </c>
      <c r="J19" s="15">
        <v>4598.3999999999996</v>
      </c>
      <c r="K19" s="15">
        <v>4670.3</v>
      </c>
      <c r="L19" s="15">
        <v>4750.8</v>
      </c>
      <c r="M19" s="15" t="s">
        <v>0</v>
      </c>
      <c r="N19" s="3"/>
    </row>
    <row r="20" spans="1:14" x14ac:dyDescent="0.3">
      <c r="A20" s="1">
        <v>25</v>
      </c>
      <c r="B20" s="1" t="s">
        <v>0</v>
      </c>
      <c r="C20" s="1">
        <v>2840.2</v>
      </c>
      <c r="D20" s="1" t="s">
        <v>0</v>
      </c>
      <c r="E20" s="1" t="s">
        <v>0</v>
      </c>
      <c r="I20" s="1">
        <v>28</v>
      </c>
      <c r="J20" s="15" t="s">
        <v>0</v>
      </c>
      <c r="K20" s="15">
        <v>4835.3999999999996</v>
      </c>
      <c r="L20" s="15">
        <v>4912.3999999999996</v>
      </c>
      <c r="M20" s="15" t="s">
        <v>0</v>
      </c>
      <c r="N20" s="3"/>
    </row>
    <row r="21" spans="1:14" x14ac:dyDescent="0.3">
      <c r="A21" s="1">
        <v>26</v>
      </c>
      <c r="B21" s="1">
        <v>2895.9</v>
      </c>
      <c r="C21" s="1">
        <v>2945.7</v>
      </c>
      <c r="D21" s="1">
        <v>2998.3</v>
      </c>
      <c r="E21" s="1" t="s">
        <v>0</v>
      </c>
      <c r="I21" s="1">
        <v>29</v>
      </c>
      <c r="J21" s="15" t="s">
        <v>0</v>
      </c>
      <c r="K21" s="15">
        <v>4998.8</v>
      </c>
      <c r="L21" s="15" t="s">
        <v>0</v>
      </c>
      <c r="M21" s="15" t="s">
        <v>0</v>
      </c>
      <c r="N21" s="3"/>
    </row>
    <row r="22" spans="1:14" x14ac:dyDescent="0.3">
      <c r="A22" s="1">
        <v>27</v>
      </c>
      <c r="B22" s="1" t="s">
        <v>0</v>
      </c>
      <c r="C22" s="1">
        <v>3055.1</v>
      </c>
      <c r="D22" s="1" t="s">
        <v>0</v>
      </c>
      <c r="E22" s="1" t="s">
        <v>0</v>
      </c>
      <c r="I22" s="1">
        <v>30</v>
      </c>
      <c r="J22" s="15">
        <v>5085.7</v>
      </c>
      <c r="K22" s="15">
        <v>5155.6000000000004</v>
      </c>
      <c r="L22" s="15" t="s">
        <v>0</v>
      </c>
      <c r="M22" s="15" t="s">
        <v>0</v>
      </c>
      <c r="N22" s="3"/>
    </row>
    <row r="23" spans="1:14" x14ac:dyDescent="0.3">
      <c r="E23" s="6"/>
      <c r="F23" s="7"/>
      <c r="G23" s="7"/>
      <c r="I23" s="1">
        <v>31</v>
      </c>
      <c r="J23" s="15">
        <v>5248.8</v>
      </c>
      <c r="K23" s="15" t="s">
        <v>0</v>
      </c>
      <c r="L23" s="15" t="s">
        <v>0</v>
      </c>
      <c r="M23" s="15" t="s">
        <v>0</v>
      </c>
      <c r="N23" s="3"/>
    </row>
    <row r="24" spans="1:14" x14ac:dyDescent="0.3">
      <c r="I24" s="1">
        <v>32</v>
      </c>
      <c r="J24" s="15">
        <v>5411.4</v>
      </c>
      <c r="K24" s="15">
        <v>5489</v>
      </c>
      <c r="L24" s="15" t="s">
        <v>0</v>
      </c>
      <c r="M24" s="15" t="s">
        <v>0</v>
      </c>
      <c r="N24" s="3"/>
    </row>
    <row r="31" spans="1:14" x14ac:dyDescent="0.3">
      <c r="A31" s="10" t="s">
        <v>41</v>
      </c>
      <c r="J31" s="10" t="s">
        <v>42</v>
      </c>
    </row>
  </sheetData>
  <hyperlinks>
    <hyperlink ref="B2" r:id="rId1" xr:uid="{2F1DA4E7-B6EF-429B-9B2C-5FB63B9A321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workbookViewId="0">
      <selection activeCell="A26" sqref="A26"/>
    </sheetView>
  </sheetViews>
  <sheetFormatPr defaultRowHeight="14.4" x14ac:dyDescent="0.3"/>
  <cols>
    <col min="5" max="5" width="12.5546875" customWidth="1"/>
    <col min="10" max="10" width="15.6640625" customWidth="1"/>
    <col min="11" max="11" width="14.5546875" customWidth="1"/>
    <col min="12" max="12" width="12.6640625" customWidth="1"/>
    <col min="13" max="13" width="14" customWidth="1"/>
  </cols>
  <sheetData>
    <row r="1" spans="1:15" ht="21" x14ac:dyDescent="0.4">
      <c r="A1" s="12" t="s">
        <v>37</v>
      </c>
    </row>
    <row r="2" spans="1:15" x14ac:dyDescent="0.3">
      <c r="A2" t="s">
        <v>35</v>
      </c>
      <c r="B2" s="11" t="s">
        <v>36</v>
      </c>
    </row>
    <row r="4" spans="1:15" s="14" customFormat="1" ht="15.6" x14ac:dyDescent="0.3">
      <c r="A4" s="14" t="s">
        <v>33</v>
      </c>
      <c r="I4" s="14" t="s">
        <v>34</v>
      </c>
    </row>
    <row r="5" spans="1:15" s="14" customFormat="1" ht="15.6" x14ac:dyDescent="0.3">
      <c r="A5" s="14" t="s">
        <v>40</v>
      </c>
      <c r="I5" s="4" t="s">
        <v>38</v>
      </c>
    </row>
    <row r="6" spans="1:15" x14ac:dyDescent="0.3">
      <c r="I6" s="13" t="s">
        <v>39</v>
      </c>
    </row>
    <row r="7" spans="1:15" ht="15.6" x14ac:dyDescent="0.3">
      <c r="I7" s="8"/>
    </row>
    <row r="8" spans="1:15" ht="15.6" x14ac:dyDescent="0.3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I8" s="16" t="s">
        <v>1</v>
      </c>
      <c r="J8" s="2" t="s">
        <v>2</v>
      </c>
      <c r="K8" s="2" t="s">
        <v>3</v>
      </c>
      <c r="L8" s="2" t="s">
        <v>4</v>
      </c>
      <c r="M8" s="2" t="s">
        <v>5</v>
      </c>
      <c r="N8" s="2" t="s">
        <v>6</v>
      </c>
      <c r="O8" s="2" t="s">
        <v>7</v>
      </c>
    </row>
    <row r="9" spans="1:15" x14ac:dyDescent="0.3">
      <c r="A9" s="1">
        <v>14</v>
      </c>
      <c r="B9" s="1" t="s">
        <v>0</v>
      </c>
      <c r="C9" s="1">
        <v>1675.9</v>
      </c>
      <c r="D9" s="1" t="s">
        <v>0</v>
      </c>
      <c r="E9" s="1" t="s">
        <v>0</v>
      </c>
      <c r="I9" s="1">
        <v>17</v>
      </c>
      <c r="J9" s="1" t="s">
        <v>0</v>
      </c>
      <c r="K9" s="1" t="s">
        <v>9</v>
      </c>
      <c r="L9" s="1" t="s">
        <v>0</v>
      </c>
      <c r="M9" s="1" t="s">
        <v>0</v>
      </c>
    </row>
    <row r="10" spans="1:15" x14ac:dyDescent="0.3">
      <c r="A10" s="1">
        <v>15</v>
      </c>
      <c r="B10" s="1" t="s">
        <v>0</v>
      </c>
      <c r="C10" s="1">
        <v>1779.7</v>
      </c>
      <c r="D10" s="1">
        <v>1828.6</v>
      </c>
      <c r="E10" s="1" t="s">
        <v>0</v>
      </c>
      <c r="I10" s="1">
        <v>18</v>
      </c>
      <c r="J10" s="1" t="s">
        <v>0</v>
      </c>
      <c r="K10" s="1" t="s">
        <v>10</v>
      </c>
      <c r="L10" s="1" t="s">
        <v>0</v>
      </c>
      <c r="M10" s="1" t="s">
        <v>0</v>
      </c>
      <c r="N10" s="3"/>
    </row>
    <row r="11" spans="1:15" x14ac:dyDescent="0.3">
      <c r="A11" s="1">
        <v>16</v>
      </c>
      <c r="B11" s="1">
        <v>1839.2</v>
      </c>
      <c r="C11" s="1">
        <v>1885.9</v>
      </c>
      <c r="D11" s="1">
        <v>1935.7</v>
      </c>
      <c r="E11" s="1" t="s">
        <v>0</v>
      </c>
      <c r="G11">
        <f t="shared" ref="G11:G19" si="0">B11-D10</f>
        <v>10.600000000000136</v>
      </c>
      <c r="I11" s="1">
        <v>19</v>
      </c>
      <c r="J11" s="5">
        <v>3306.6</v>
      </c>
      <c r="K11" s="1" t="s">
        <v>11</v>
      </c>
      <c r="L11" s="1">
        <v>3456.6</v>
      </c>
      <c r="M11" s="1" t="s">
        <v>12</v>
      </c>
      <c r="N11" s="3">
        <f t="shared" ref="N11:N23" si="1">J12-J11</f>
        <v>160.30000000000018</v>
      </c>
    </row>
    <row r="12" spans="1:15" x14ac:dyDescent="0.3">
      <c r="A12" s="1">
        <v>17</v>
      </c>
      <c r="B12" s="1">
        <v>1943.3</v>
      </c>
      <c r="C12" s="1">
        <v>1993.8</v>
      </c>
      <c r="D12" s="1">
        <v>2038.9</v>
      </c>
      <c r="E12" s="1">
        <v>2082.9</v>
      </c>
      <c r="F12">
        <f t="shared" ref="F12:F19" si="2">B12-B11</f>
        <v>104.09999999999991</v>
      </c>
      <c r="G12">
        <f t="shared" si="0"/>
        <v>7.5999999999999091</v>
      </c>
      <c r="I12" s="1">
        <v>20</v>
      </c>
      <c r="J12" s="1">
        <v>3466.9</v>
      </c>
      <c r="K12" s="1" t="s">
        <v>13</v>
      </c>
      <c r="L12" s="1" t="s">
        <v>0</v>
      </c>
      <c r="M12" s="1" t="s">
        <v>14</v>
      </c>
      <c r="N12" s="3">
        <f t="shared" si="1"/>
        <v>161.29999999999973</v>
      </c>
      <c r="O12">
        <f t="shared" ref="O12:O19" si="3">J12-L11</f>
        <v>10.300000000000182</v>
      </c>
    </row>
    <row r="13" spans="1:15" x14ac:dyDescent="0.3">
      <c r="A13" s="1">
        <v>18</v>
      </c>
      <c r="B13" s="1">
        <v>2045.5</v>
      </c>
      <c r="C13" s="1">
        <v>2094.6</v>
      </c>
      <c r="D13" s="1">
        <v>2146.3000000000002</v>
      </c>
      <c r="E13" s="1">
        <v>2193.1</v>
      </c>
      <c r="F13">
        <f t="shared" si="2"/>
        <v>102.20000000000005</v>
      </c>
      <c r="G13">
        <f t="shared" si="0"/>
        <v>6.5999999999999091</v>
      </c>
      <c r="I13" s="1">
        <v>21</v>
      </c>
      <c r="J13" s="1">
        <v>3628.2</v>
      </c>
      <c r="K13" s="1" t="s">
        <v>0</v>
      </c>
      <c r="L13" s="1">
        <v>3778.8</v>
      </c>
      <c r="M13" s="1" t="s">
        <v>15</v>
      </c>
      <c r="N13" s="3">
        <f t="shared" si="1"/>
        <v>161</v>
      </c>
    </row>
    <row r="14" spans="1:15" x14ac:dyDescent="0.3">
      <c r="A14" s="1">
        <v>19</v>
      </c>
      <c r="B14" s="1">
        <v>2152.9</v>
      </c>
      <c r="C14" s="1">
        <v>2203.1999999999998</v>
      </c>
      <c r="D14" s="1">
        <v>2253.4</v>
      </c>
      <c r="E14" s="1">
        <v>2296.3000000000002</v>
      </c>
      <c r="F14">
        <f t="shared" si="2"/>
        <v>107.40000000000009</v>
      </c>
      <c r="G14">
        <f t="shared" si="0"/>
        <v>6.5999999999999091</v>
      </c>
      <c r="I14" s="1">
        <v>22</v>
      </c>
      <c r="J14" s="1">
        <v>3789.2</v>
      </c>
      <c r="K14" s="1" t="s">
        <v>16</v>
      </c>
      <c r="L14" s="1" t="s">
        <v>0</v>
      </c>
      <c r="M14" s="1" t="s">
        <v>17</v>
      </c>
      <c r="N14" s="3">
        <f t="shared" si="1"/>
        <v>161.90000000000009</v>
      </c>
      <c r="O14">
        <f t="shared" si="3"/>
        <v>10.399999999999636</v>
      </c>
    </row>
    <row r="15" spans="1:15" x14ac:dyDescent="0.3">
      <c r="A15" s="1">
        <v>20</v>
      </c>
      <c r="B15" s="1">
        <v>2258.1</v>
      </c>
      <c r="C15" s="1">
        <v>2309.1</v>
      </c>
      <c r="D15" s="1">
        <v>2357.3000000000002</v>
      </c>
      <c r="E15" s="1">
        <v>2404.8000000000002</v>
      </c>
      <c r="F15">
        <f t="shared" si="2"/>
        <v>105.19999999999982</v>
      </c>
      <c r="G15">
        <f t="shared" si="0"/>
        <v>4.6999999999998181</v>
      </c>
      <c r="I15" s="1">
        <v>23</v>
      </c>
      <c r="J15" s="1">
        <v>3951.1</v>
      </c>
      <c r="K15" s="1" t="s">
        <v>18</v>
      </c>
      <c r="L15" s="1">
        <v>4102</v>
      </c>
      <c r="M15" s="1" t="s">
        <v>0</v>
      </c>
      <c r="N15" s="3">
        <f t="shared" si="1"/>
        <v>158.40000000000009</v>
      </c>
    </row>
    <row r="16" spans="1:15" x14ac:dyDescent="0.3">
      <c r="A16" s="1">
        <v>21</v>
      </c>
      <c r="B16" s="1">
        <v>2364</v>
      </c>
      <c r="C16" s="1">
        <v>2412.4</v>
      </c>
      <c r="D16" s="1">
        <v>2463.4</v>
      </c>
      <c r="E16" s="1">
        <v>2507.5</v>
      </c>
      <c r="F16">
        <f t="shared" si="2"/>
        <v>105.90000000000009</v>
      </c>
      <c r="G16">
        <f t="shared" si="0"/>
        <v>6.6999999999998181</v>
      </c>
      <c r="I16" s="1">
        <v>24</v>
      </c>
      <c r="J16" s="1">
        <v>4109.5</v>
      </c>
      <c r="K16" s="1" t="s">
        <v>19</v>
      </c>
      <c r="L16" s="1">
        <v>4262</v>
      </c>
      <c r="M16" s="1" t="s">
        <v>20</v>
      </c>
      <c r="N16" s="3">
        <f t="shared" si="1"/>
        <v>166.19999999999982</v>
      </c>
      <c r="O16">
        <f t="shared" si="3"/>
        <v>7.5</v>
      </c>
    </row>
    <row r="17" spans="1:17" x14ac:dyDescent="0.3">
      <c r="A17" s="1">
        <v>22</v>
      </c>
      <c r="B17" s="1">
        <v>2471.5</v>
      </c>
      <c r="C17" s="1">
        <v>2522.1</v>
      </c>
      <c r="D17" s="1">
        <v>2572.6999999999998</v>
      </c>
      <c r="E17" s="1">
        <v>2616.8000000000002</v>
      </c>
      <c r="F17">
        <f t="shared" si="2"/>
        <v>107.5</v>
      </c>
      <c r="G17">
        <f t="shared" si="0"/>
        <v>8.0999999999999091</v>
      </c>
      <c r="I17" s="1">
        <v>25</v>
      </c>
      <c r="J17" s="1">
        <v>4275.7</v>
      </c>
      <c r="K17" s="1" t="s">
        <v>21</v>
      </c>
      <c r="L17" s="1">
        <v>4425.3999999999996</v>
      </c>
      <c r="M17" s="1" t="s">
        <v>0</v>
      </c>
      <c r="N17" s="3"/>
      <c r="O17">
        <f t="shared" si="3"/>
        <v>13.699999999999818</v>
      </c>
    </row>
    <row r="18" spans="1:17" x14ac:dyDescent="0.3">
      <c r="A18" s="1">
        <v>23</v>
      </c>
      <c r="B18" s="1">
        <v>2572.6999999999998</v>
      </c>
      <c r="C18" s="1">
        <v>2627.1</v>
      </c>
      <c r="D18" s="1">
        <v>2676.8</v>
      </c>
      <c r="E18" s="1">
        <v>2723.5</v>
      </c>
      <c r="F18">
        <f t="shared" si="2"/>
        <v>101.19999999999982</v>
      </c>
      <c r="G18">
        <f t="shared" si="0"/>
        <v>0</v>
      </c>
      <c r="I18" s="1">
        <v>26</v>
      </c>
      <c r="J18" s="1" t="s">
        <v>0</v>
      </c>
      <c r="K18" s="1" t="s">
        <v>0</v>
      </c>
      <c r="L18" s="1">
        <v>4585.6000000000004</v>
      </c>
      <c r="M18" s="1" t="s">
        <v>0</v>
      </c>
      <c r="N18" s="3"/>
    </row>
    <row r="19" spans="1:17" x14ac:dyDescent="0.3">
      <c r="A19" s="1">
        <v>24</v>
      </c>
      <c r="B19" s="1">
        <v>2682.7</v>
      </c>
      <c r="C19" s="1">
        <v>2733.2</v>
      </c>
      <c r="D19" s="1">
        <v>2783.4</v>
      </c>
      <c r="E19" s="1" t="s">
        <v>0</v>
      </c>
      <c r="F19">
        <f t="shared" si="2"/>
        <v>110</v>
      </c>
      <c r="G19">
        <f t="shared" si="0"/>
        <v>5.8999999999996362</v>
      </c>
      <c r="I19" s="1">
        <v>27</v>
      </c>
      <c r="J19" s="1">
        <v>4598.3999999999996</v>
      </c>
      <c r="K19" s="1" t="s">
        <v>22</v>
      </c>
      <c r="L19" s="1">
        <v>4750.8</v>
      </c>
      <c r="M19" s="1" t="s">
        <v>0</v>
      </c>
      <c r="N19" s="3"/>
      <c r="O19">
        <f t="shared" si="3"/>
        <v>12.799999999999272</v>
      </c>
    </row>
    <row r="20" spans="1:17" x14ac:dyDescent="0.3">
      <c r="A20" s="1">
        <v>25</v>
      </c>
      <c r="B20" s="1" t="s">
        <v>0</v>
      </c>
      <c r="C20" s="1">
        <v>2840.2</v>
      </c>
      <c r="D20" s="1" t="s">
        <v>0</v>
      </c>
      <c r="E20" s="1" t="s">
        <v>0</v>
      </c>
      <c r="I20" s="1">
        <v>28</v>
      </c>
      <c r="J20" s="1" t="s">
        <v>0</v>
      </c>
      <c r="K20" s="1" t="s">
        <v>23</v>
      </c>
      <c r="L20" s="1">
        <v>4912.3999999999996</v>
      </c>
      <c r="M20" s="1" t="s">
        <v>0</v>
      </c>
      <c r="N20" s="3"/>
    </row>
    <row r="21" spans="1:17" x14ac:dyDescent="0.3">
      <c r="A21" s="1">
        <v>26</v>
      </c>
      <c r="B21" s="1">
        <v>2895.9</v>
      </c>
      <c r="C21" s="1">
        <v>2945.7</v>
      </c>
      <c r="D21" s="1">
        <v>2998.3</v>
      </c>
      <c r="E21" s="1" t="s">
        <v>0</v>
      </c>
      <c r="I21" s="1">
        <v>29</v>
      </c>
      <c r="J21" s="1" t="s">
        <v>0</v>
      </c>
      <c r="K21" s="1" t="s">
        <v>24</v>
      </c>
      <c r="L21" s="1" t="s">
        <v>0</v>
      </c>
      <c r="M21" s="1" t="s">
        <v>0</v>
      </c>
      <c r="N21" s="3"/>
    </row>
    <row r="22" spans="1:17" x14ac:dyDescent="0.3">
      <c r="A22" s="1">
        <v>27</v>
      </c>
      <c r="B22" s="1" t="s">
        <v>0</v>
      </c>
      <c r="C22" s="1">
        <v>3055.1</v>
      </c>
      <c r="D22" s="1" t="s">
        <v>0</v>
      </c>
      <c r="E22" s="1" t="s">
        <v>0</v>
      </c>
      <c r="I22" s="1">
        <v>30</v>
      </c>
      <c r="J22" s="1">
        <v>5085.7</v>
      </c>
      <c r="K22" s="1" t="s">
        <v>25</v>
      </c>
      <c r="L22" s="1" t="s">
        <v>0</v>
      </c>
      <c r="M22" s="1" t="s">
        <v>0</v>
      </c>
      <c r="N22" s="3">
        <f t="shared" si="1"/>
        <v>163.10000000000036</v>
      </c>
    </row>
    <row r="23" spans="1:17" x14ac:dyDescent="0.3">
      <c r="E23" s="6" t="s">
        <v>8</v>
      </c>
      <c r="F23" s="7">
        <f>AVERAGE(F12:F19)</f>
        <v>105.43749999999997</v>
      </c>
      <c r="G23" s="7">
        <f>AVERAGE(G12:G19)</f>
        <v>5.7749999999998636</v>
      </c>
      <c r="I23" s="1">
        <v>31</v>
      </c>
      <c r="J23" s="1">
        <v>5248.8</v>
      </c>
      <c r="K23" s="1" t="s">
        <v>0</v>
      </c>
      <c r="L23" s="1" t="s">
        <v>0</v>
      </c>
      <c r="M23" s="1" t="s">
        <v>0</v>
      </c>
      <c r="N23" s="3">
        <f t="shared" si="1"/>
        <v>162.59999999999945</v>
      </c>
    </row>
    <row r="24" spans="1:17" x14ac:dyDescent="0.3">
      <c r="I24" s="1">
        <v>32</v>
      </c>
      <c r="J24" s="1">
        <v>5411.4</v>
      </c>
      <c r="K24" s="1" t="s">
        <v>26</v>
      </c>
      <c r="L24" s="1" t="s">
        <v>0</v>
      </c>
      <c r="M24" s="1" t="s">
        <v>0</v>
      </c>
      <c r="N24" s="3"/>
    </row>
    <row r="25" spans="1:17" x14ac:dyDescent="0.3">
      <c r="M25" s="6" t="s">
        <v>8</v>
      </c>
      <c r="N25" s="7">
        <f>AVERAGE(N11:N23)</f>
        <v>161.84999999999997</v>
      </c>
      <c r="O25" s="7">
        <f>AVERAGE(O11:O23)</f>
        <v>10.939999999999781</v>
      </c>
      <c r="P25" s="9" t="s">
        <v>31</v>
      </c>
      <c r="Q25" t="s">
        <v>32</v>
      </c>
    </row>
    <row r="26" spans="1:17" x14ac:dyDescent="0.3">
      <c r="E26" t="s">
        <v>27</v>
      </c>
      <c r="F26">
        <v>1.2</v>
      </c>
      <c r="M26" t="s">
        <v>27</v>
      </c>
      <c r="N26">
        <v>0.9</v>
      </c>
    </row>
    <row r="27" spans="1:17" x14ac:dyDescent="0.3">
      <c r="E27" t="s">
        <v>28</v>
      </c>
      <c r="F27">
        <v>0.12</v>
      </c>
      <c r="M27" t="s">
        <v>28</v>
      </c>
      <c r="N27">
        <v>0.45</v>
      </c>
    </row>
    <row r="28" spans="1:17" x14ac:dyDescent="0.3">
      <c r="E28" t="s">
        <v>29</v>
      </c>
      <c r="F28">
        <f>(10-14.3*F27)/F26</f>
        <v>6.9033333333333342</v>
      </c>
      <c r="M28" t="s">
        <v>29</v>
      </c>
      <c r="N28">
        <f>(10-14.3*N27)/N26</f>
        <v>3.9611111111111104</v>
      </c>
    </row>
    <row r="29" spans="1:17" x14ac:dyDescent="0.3">
      <c r="E29" s="1" t="s">
        <v>30</v>
      </c>
      <c r="F29">
        <f>(F26/(F23/135)^2)^(1/3)</f>
        <v>1.2530051645912295</v>
      </c>
      <c r="M29" s="1" t="s">
        <v>30</v>
      </c>
      <c r="N29">
        <f>(N26/(N25/135)^2)^(1/3)</f>
        <v>0.85551615125792613</v>
      </c>
    </row>
  </sheetData>
  <hyperlinks>
    <hyperlink ref="B2" r:id="rId1" xr:uid="{7C3632F1-32BF-4776-BA76-7397146F5B2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Christensen</dc:creator>
  <cp:lastModifiedBy>Morten Christensen</cp:lastModifiedBy>
  <dcterms:created xsi:type="dcterms:W3CDTF">2015-06-05T18:19:34Z</dcterms:created>
  <dcterms:modified xsi:type="dcterms:W3CDTF">2026-04-21T12:39:48Z</dcterms:modified>
</cp:coreProperties>
</file>